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15F32118-D7D0-4438-884D-FC04316688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1월19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2" i="10" l="1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9" i="10" s="1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F498" i="10" l="1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498" i="10" l="1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<sst xmlns="http://schemas.openxmlformats.org/spreadsheetml/2006/main" count="902" uniqueCount="197">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</sst>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14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41" fontId="5" fillId="7" borderId="2" xfId="2" applyFont="1" applyFill="1" applyBorder="1">
      <alignment vertical="center"/>
    </xf>
    <xf numFmtId="41" fontId="5" fillId="7" borderId="2" xfId="2" applyFont="1" applyFill="1" applyBorder="1" applyAlignment="1">
      <alignment vertical="center" wrapText="1"/>
    </xf>
    <xf numFmtId="41" fontId="3" fillId="7" borderId="2" xfId="2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center" vertical="center" wrapText="1"/>
    </xf>
    <xf numFmtId="41" fontId="5" fillId="7" borderId="22" xfId="2" applyFont="1" applyFill="1" applyBorder="1" applyAlignment="1">
      <alignment vertical="center" wrapText="1"/>
    </xf>
    <xf numFmtId="41" fontId="5" fillId="7" borderId="13" xfId="2" applyFont="1" applyFill="1" applyBorder="1" applyAlignment="1">
      <alignment vertical="center" wrapText="1"/>
    </xf>
    <xf numFmtId="41" fontId="5" fillId="7" borderId="9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41" fontId="3" fillId="7" borderId="13" xfId="2" applyFont="1" applyFill="1" applyBorder="1">
      <alignment vertical="center"/>
    </xf>
    <xf numFmtId="41" fontId="3" fillId="7" borderId="13" xfId="2" applyFont="1" applyFill="1" applyBorder="1" applyAlignment="1">
      <alignment vertical="center" wrapText="1"/>
    </xf>
    <xf numFmtId="41" fontId="3" fillId="7" borderId="22" xfId="2" applyFont="1" applyFill="1" applyBorder="1" applyAlignment="1">
      <alignment vertical="center" wrapText="1"/>
    </xf>
    <xf numFmtId="41" fontId="3" fillId="7" borderId="20" xfId="2" applyFont="1" applyFill="1" applyBorder="1" applyAlignment="1">
      <alignment horizontal="right" vertical="center" wrapText="1"/>
    </xf>
    <xf numFmtId="0" fontId="9" fillId="7" borderId="26" xfId="0" applyFont="1" applyFill="1" applyBorder="1" applyAlignment="1">
      <alignment horizontal="center" vertical="center" wrapText="1"/>
    </xf>
    <xf numFmtId="9" fontId="3" fillId="7" borderId="14" xfId="1" applyFont="1" applyFill="1" applyBorder="1">
      <alignment vertical="center"/>
    </xf>
    <xf numFmtId="9" fontId="3" fillId="7" borderId="14" xfId="1" applyFont="1" applyFill="1" applyBorder="1" applyAlignment="1">
      <alignment vertical="center" wrapText="1"/>
    </xf>
    <xf numFmtId="9" fontId="3" fillId="7" borderId="26" xfId="1" applyFont="1" applyFill="1" applyBorder="1" applyAlignment="1">
      <alignment vertical="center" wrapText="1"/>
    </xf>
    <xf numFmtId="9" fontId="5" fillId="7" borderId="14" xfId="1" applyFont="1" applyFill="1" applyBorder="1" applyAlignment="1">
      <alignment horizontal="right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8"/>
  <sheetViews>
    <sheetView tabSelected="1" topLeftCell="E468" zoomScale="120" zoomScaleNormal="120" workbookViewId="0">
      <selection activeCell="H482" sqref="H482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292" t="s">
        <v>11</v>
      </c>
      <c r="C1" s="293"/>
      <c r="D1" s="293"/>
      <c r="E1" s="294" t="s">
        <v>18</v>
      </c>
      <c r="F1" s="295"/>
      <c r="G1" s="295"/>
      <c r="H1" s="295"/>
      <c r="I1" s="295"/>
      <c r="J1" s="295"/>
      <c r="K1" s="295"/>
      <c r="L1" s="296"/>
      <c r="M1" s="36" t="s">
        <v>16</v>
      </c>
    </row>
    <row r="2" spans="2:13" ht="35.4" customHeight="1" thickBot="1" x14ac:dyDescent="0.45">
      <c r="B2" s="275" t="s">
        <v>9</v>
      </c>
      <c r="C2" s="276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297" t="s">
        <v>19</v>
      </c>
      <c r="C3" s="280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298"/>
      <c r="C4" s="283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298"/>
      <c r="C5" s="284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298"/>
      <c r="C6" s="281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298"/>
      <c r="C7" s="283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298"/>
      <c r="C8" s="283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298"/>
      <c r="C9" s="280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298"/>
      <c r="C10" s="283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298"/>
      <c r="C11" s="284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298"/>
      <c r="C12" s="280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298"/>
      <c r="C13" s="283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298"/>
      <c r="C14" s="284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298"/>
      <c r="C15" s="280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298"/>
      <c r="C16" s="283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299"/>
      <c r="C17" s="284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78" t="s">
        <v>15</v>
      </c>
      <c r="C18" s="288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78"/>
      <c r="C19" s="288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89"/>
      <c r="C20" s="290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75" t="s">
        <v>9</v>
      </c>
      <c r="C22" s="276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297" t="s">
        <v>31</v>
      </c>
      <c r="C23" s="280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298"/>
      <c r="C24" s="283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298"/>
      <c r="C25" s="284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298"/>
      <c r="C26" s="281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298"/>
      <c r="C27" s="283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298"/>
      <c r="C28" s="283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298"/>
      <c r="C29" s="280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298"/>
      <c r="C30" s="283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298"/>
      <c r="C31" s="284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298"/>
      <c r="C32" s="280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298"/>
      <c r="C33" s="283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298"/>
      <c r="C34" s="284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298"/>
      <c r="C35" s="280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298"/>
      <c r="C36" s="283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299"/>
      <c r="C37" s="284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78" t="s">
        <v>30</v>
      </c>
      <c r="C38" s="288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78"/>
      <c r="C39" s="288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89"/>
      <c r="C40" s="290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75" t="s">
        <v>9</v>
      </c>
      <c r="C42" s="276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78"/>
      <c r="C43" s="281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78"/>
      <c r="C44" s="283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78"/>
      <c r="C45" s="284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78"/>
      <c r="C46" s="281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78"/>
      <c r="C47" s="283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78"/>
      <c r="C48" s="283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78"/>
      <c r="C49" s="280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78"/>
      <c r="C50" s="283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78"/>
      <c r="C51" s="284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78"/>
      <c r="C52" s="280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78"/>
      <c r="C53" s="283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279"/>
      <c r="C54" s="284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78" t="s">
        <v>36</v>
      </c>
      <c r="C55" s="288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78"/>
      <c r="C56" s="288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89"/>
      <c r="C57" s="290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75" t="s">
        <v>9</v>
      </c>
      <c r="C59" s="276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277" t="s">
        <v>37</v>
      </c>
      <c r="C60" s="280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78"/>
      <c r="C61" s="283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78"/>
      <c r="C62" s="284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78"/>
      <c r="C63" s="280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78"/>
      <c r="C64" s="283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78"/>
      <c r="C65" s="284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78"/>
      <c r="C66" s="281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78"/>
      <c r="C67" s="283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78"/>
      <c r="C68" s="283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78"/>
      <c r="C69" s="280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78"/>
      <c r="C70" s="283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78"/>
      <c r="C71" s="284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78"/>
      <c r="C72" s="280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78"/>
      <c r="C73" s="283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279"/>
      <c r="C74" s="284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78" t="s">
        <v>38</v>
      </c>
      <c r="C75" s="288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78"/>
      <c r="C76" s="288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89"/>
      <c r="C77" s="290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75" t="s">
        <v>9</v>
      </c>
      <c r="C79" s="276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277" t="s">
        <v>44</v>
      </c>
      <c r="C80" s="280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78"/>
      <c r="C81" s="283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78"/>
      <c r="C82" s="284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78"/>
      <c r="C83" s="280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78"/>
      <c r="C84" s="283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78"/>
      <c r="C85" s="284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78"/>
      <c r="C86" s="281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78"/>
      <c r="C87" s="283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78"/>
      <c r="C88" s="283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78"/>
      <c r="C89" s="280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78"/>
      <c r="C90" s="283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78"/>
      <c r="C91" s="284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78"/>
      <c r="C92" s="280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78"/>
      <c r="C93" s="283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279"/>
      <c r="C94" s="284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78" t="s">
        <v>45</v>
      </c>
      <c r="C95" s="288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78"/>
      <c r="C96" s="288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89"/>
      <c r="C97" s="290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75" t="s">
        <v>9</v>
      </c>
      <c r="C99" s="276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277" t="s">
        <v>51</v>
      </c>
      <c r="C100" s="280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78"/>
      <c r="C101" s="283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78"/>
      <c r="C102" s="284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78"/>
      <c r="C103" s="280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78"/>
      <c r="C104" s="283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78"/>
      <c r="C105" s="284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78"/>
      <c r="C106" s="281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78"/>
      <c r="C107" s="283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78"/>
      <c r="C108" s="283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78"/>
      <c r="C109" s="280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78"/>
      <c r="C110" s="283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78"/>
      <c r="C111" s="284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78" t="s">
        <v>56</v>
      </c>
      <c r="C112" s="288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78"/>
      <c r="C113" s="288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89"/>
      <c r="C114" s="290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75" t="s">
        <v>9</v>
      </c>
      <c r="C116" s="276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277" t="s">
        <v>57</v>
      </c>
      <c r="C117" s="280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78"/>
      <c r="C118" s="283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78"/>
      <c r="C119" s="284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78"/>
      <c r="C120" s="280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78"/>
      <c r="C121" s="283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78"/>
      <c r="C122" s="284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78"/>
      <c r="C123" s="281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78"/>
      <c r="C124" s="283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78"/>
      <c r="C125" s="283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78"/>
      <c r="C126" s="280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78"/>
      <c r="C127" s="283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78"/>
      <c r="C128" s="284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78"/>
      <c r="C129" s="280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78"/>
      <c r="C130" s="283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279"/>
      <c r="C131" s="284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78" t="s">
        <v>58</v>
      </c>
      <c r="C132" s="288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78"/>
      <c r="C133" s="288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89"/>
      <c r="C134" s="290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75" t="s">
        <v>9</v>
      </c>
      <c r="C136" s="276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277" t="s">
        <v>63</v>
      </c>
      <c r="C137" s="280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78"/>
      <c r="C138" s="283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78"/>
      <c r="C139" s="284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78"/>
      <c r="C140" s="280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78"/>
      <c r="C141" s="283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78"/>
      <c r="C142" s="284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78"/>
      <c r="C143" s="281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78"/>
      <c r="C144" s="283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78"/>
      <c r="C145" s="283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78"/>
      <c r="C146" s="280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78"/>
      <c r="C147" s="283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78"/>
      <c r="C148" s="284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78"/>
      <c r="C149" s="280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78"/>
      <c r="C150" s="283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279"/>
      <c r="C151" s="284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78" t="s">
        <v>64</v>
      </c>
      <c r="C152" s="288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78"/>
      <c r="C153" s="288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89"/>
      <c r="C154" s="290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75" t="s">
        <v>9</v>
      </c>
      <c r="C156" s="276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277" t="s">
        <v>71</v>
      </c>
      <c r="C157" s="280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78"/>
      <c r="C158" s="283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78"/>
      <c r="C159" s="284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78"/>
      <c r="C160" s="280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78"/>
      <c r="C161" s="283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78"/>
      <c r="C162" s="284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78"/>
      <c r="C163" s="281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78"/>
      <c r="C164" s="283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78"/>
      <c r="C165" s="283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78"/>
      <c r="C166" s="280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78"/>
      <c r="C167" s="283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78"/>
      <c r="C168" s="284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78"/>
      <c r="C169" s="280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78"/>
      <c r="C170" s="283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279"/>
      <c r="C171" s="284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78" t="s">
        <v>72</v>
      </c>
      <c r="C172" s="288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78"/>
      <c r="C173" s="288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89"/>
      <c r="C174" s="290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75" t="s">
        <v>9</v>
      </c>
      <c r="C176" s="276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277" t="s">
        <v>78</v>
      </c>
      <c r="C177" s="280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78"/>
      <c r="C178" s="283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78"/>
      <c r="C179" s="284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78"/>
      <c r="C180" s="280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78"/>
      <c r="C181" s="283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78"/>
      <c r="C182" s="284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78"/>
      <c r="C183" s="281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78"/>
      <c r="C184" s="283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78"/>
      <c r="C185" s="283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78"/>
      <c r="C186" s="280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78"/>
      <c r="C187" s="283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78"/>
      <c r="C188" s="284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78"/>
      <c r="C189" s="280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78"/>
      <c r="C190" s="283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279"/>
      <c r="C191" s="284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78" t="s">
        <v>84</v>
      </c>
      <c r="C192" s="288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78"/>
      <c r="C193" s="288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89"/>
      <c r="C194" s="290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75" t="s">
        <v>9</v>
      </c>
      <c r="C196" s="276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277" t="s">
        <v>85</v>
      </c>
      <c r="C197" s="280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78"/>
      <c r="C198" s="281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78"/>
      <c r="C199" s="282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78"/>
      <c r="C200" s="280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78"/>
      <c r="C201" s="283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78"/>
      <c r="C202" s="284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78"/>
      <c r="C203" s="281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78"/>
      <c r="C204" s="283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78"/>
      <c r="C205" s="283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78"/>
      <c r="C206" s="280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78"/>
      <c r="C207" s="283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78"/>
      <c r="C208" s="284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78"/>
      <c r="C209" s="280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78"/>
      <c r="C210" s="283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279"/>
      <c r="C211" s="284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78" t="s">
        <v>86</v>
      </c>
      <c r="C212" s="288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78"/>
      <c r="C213" s="288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89"/>
      <c r="C214" s="290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75" t="s">
        <v>9</v>
      </c>
      <c r="C216" s="276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277" t="s">
        <v>92</v>
      </c>
      <c r="C217" s="280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78"/>
      <c r="C218" s="281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78"/>
      <c r="C219" s="282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78"/>
      <c r="C220" s="280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78"/>
      <c r="C221" s="283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78"/>
      <c r="C222" s="284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78"/>
      <c r="C223" s="281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78"/>
      <c r="C224" s="283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78"/>
      <c r="C225" s="283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78"/>
      <c r="C226" s="280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78"/>
      <c r="C227" s="283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78"/>
      <c r="C228" s="284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78"/>
      <c r="C229" s="280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78"/>
      <c r="C230" s="283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279"/>
      <c r="C231" s="284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78" t="s">
        <v>93</v>
      </c>
      <c r="C232" s="288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78"/>
      <c r="C233" s="288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89"/>
      <c r="C234" s="290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75" t="s">
        <v>9</v>
      </c>
      <c r="C236" s="276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277" t="s">
        <v>99</v>
      </c>
      <c r="C237" s="280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78"/>
      <c r="C238" s="281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78"/>
      <c r="C239" s="282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78"/>
      <c r="C240" s="280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78"/>
      <c r="C241" s="283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78"/>
      <c r="C242" s="284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78"/>
      <c r="C243" s="281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78"/>
      <c r="C244" s="283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78"/>
      <c r="C245" s="283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78"/>
      <c r="C246" s="280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78"/>
      <c r="C247" s="283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78"/>
      <c r="C248" s="284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78"/>
      <c r="C249" s="280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78"/>
      <c r="C250" s="283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279"/>
      <c r="C251" s="284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78" t="s">
        <v>104</v>
      </c>
      <c r="C252" s="288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78"/>
      <c r="C253" s="288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89"/>
      <c r="C254" s="290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75" t="s">
        <v>9</v>
      </c>
      <c r="C256" s="276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277" t="s">
        <v>107</v>
      </c>
      <c r="C257" s="280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78"/>
      <c r="C258" s="281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78"/>
      <c r="C259" s="282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78"/>
      <c r="C260" s="280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78"/>
      <c r="C261" s="283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78"/>
      <c r="C262" s="284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78"/>
      <c r="C263" s="281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78"/>
      <c r="C264" s="283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78"/>
      <c r="C265" s="283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78"/>
      <c r="C266" s="280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78"/>
      <c r="C267" s="283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78"/>
      <c r="C268" s="284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78" t="s">
        <v>112</v>
      </c>
      <c r="C269" s="288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78"/>
      <c r="C270" s="288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89"/>
      <c r="C271" s="290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75" t="s">
        <v>9</v>
      </c>
      <c r="C274" s="276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277" t="s">
        <v>113</v>
      </c>
      <c r="C275" s="280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78"/>
      <c r="C276" s="281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78"/>
      <c r="C277" s="282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78"/>
      <c r="C278" s="280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78"/>
      <c r="C279" s="283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78"/>
      <c r="C280" s="284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78"/>
      <c r="C281" s="281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78"/>
      <c r="C282" s="283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78"/>
      <c r="C283" s="283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78"/>
      <c r="C284" s="280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78"/>
      <c r="C285" s="283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78"/>
      <c r="C286" s="284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78"/>
      <c r="C287" s="280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78"/>
      <c r="C288" s="283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279"/>
      <c r="C289" s="284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78" t="s">
        <v>114</v>
      </c>
      <c r="C290" s="288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78"/>
      <c r="C291" s="288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89"/>
      <c r="C292" s="290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75" t="s">
        <v>9</v>
      </c>
      <c r="C299" s="276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277" t="s">
        <v>126</v>
      </c>
      <c r="C300" s="280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78"/>
      <c r="C301" s="281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78"/>
      <c r="C302" s="282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78"/>
      <c r="C303" s="280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78"/>
      <c r="C304" s="283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78"/>
      <c r="C305" s="284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78"/>
      <c r="C306" s="281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78"/>
      <c r="C307" s="283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78"/>
      <c r="C308" s="283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78"/>
      <c r="C309" s="280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78"/>
      <c r="C310" s="283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78"/>
      <c r="C311" s="284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78"/>
      <c r="C312" s="285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78"/>
      <c r="C313" s="286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279"/>
      <c r="C314" s="287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78" t="s">
        <v>132</v>
      </c>
      <c r="C315" s="288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78"/>
      <c r="C316" s="288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89"/>
      <c r="C317" s="290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75" t="s">
        <v>9</v>
      </c>
      <c r="C319" s="276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277" t="s">
        <v>133</v>
      </c>
      <c r="C320" s="280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78"/>
      <c r="C321" s="281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78"/>
      <c r="C322" s="282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78"/>
      <c r="C323" s="280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78"/>
      <c r="C324" s="283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78"/>
      <c r="C325" s="284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78"/>
      <c r="C326" s="281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78"/>
      <c r="C327" s="283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78"/>
      <c r="C328" s="283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78"/>
      <c r="C329" s="280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78"/>
      <c r="C330" s="283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78"/>
      <c r="C331" s="284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78"/>
      <c r="C332" s="285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78"/>
      <c r="C333" s="286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279"/>
      <c r="C334" s="287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78" t="s">
        <v>134</v>
      </c>
      <c r="C335" s="288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78"/>
      <c r="C336" s="288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89"/>
      <c r="C337" s="290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75" t="s">
        <v>9</v>
      </c>
      <c r="C339" s="276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277" t="s">
        <v>140</v>
      </c>
      <c r="C340" s="280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78"/>
      <c r="C341" s="281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78"/>
      <c r="C342" s="282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78"/>
      <c r="C343" s="280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78"/>
      <c r="C344" s="283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78"/>
      <c r="C345" s="284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78"/>
      <c r="C346" s="281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78"/>
      <c r="C347" s="283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78"/>
      <c r="C348" s="283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78"/>
      <c r="C349" s="280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78"/>
      <c r="C350" s="283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78"/>
      <c r="C351" s="284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78"/>
      <c r="C352" s="285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78"/>
      <c r="C353" s="286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279"/>
      <c r="C354" s="287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78" t="s">
        <v>141</v>
      </c>
      <c r="C355" s="288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78"/>
      <c r="C356" s="288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89"/>
      <c r="C357" s="290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75" t="s">
        <v>9</v>
      </c>
      <c r="C360" s="276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277" t="s">
        <v>147</v>
      </c>
      <c r="C361" s="280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78"/>
      <c r="C362" s="281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78"/>
      <c r="C363" s="282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78"/>
      <c r="C364" s="280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78"/>
      <c r="C365" s="283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78"/>
      <c r="C366" s="284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78"/>
      <c r="C367" s="281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78"/>
      <c r="C368" s="283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78"/>
      <c r="C369" s="283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78"/>
      <c r="C370" s="280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78"/>
      <c r="C371" s="283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78"/>
      <c r="C372" s="284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78"/>
      <c r="C373" s="285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78"/>
      <c r="C374" s="286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279"/>
      <c r="C375" s="287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78" t="s">
        <v>154</v>
      </c>
      <c r="C376" s="288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78"/>
      <c r="C377" s="288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89"/>
      <c r="C378" s="290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75" t="s">
        <v>9</v>
      </c>
      <c r="C380" s="276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277" t="s">
        <v>156</v>
      </c>
      <c r="C381" s="280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78"/>
      <c r="C382" s="281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78"/>
      <c r="C383" s="282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78"/>
      <c r="C384" s="280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78"/>
      <c r="C385" s="283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78"/>
      <c r="C386" s="284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78"/>
      <c r="C387" s="281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78"/>
      <c r="C388" s="283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78"/>
      <c r="C389" s="283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78"/>
      <c r="C390" s="280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78"/>
      <c r="C391" s="283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78"/>
      <c r="C392" s="284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78"/>
      <c r="C393" s="285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78"/>
      <c r="C394" s="286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279"/>
      <c r="C395" s="287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78" t="s">
        <v>161</v>
      </c>
      <c r="C396" s="288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78"/>
      <c r="C397" s="288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89"/>
      <c r="C398" s="290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75" t="s">
        <v>9</v>
      </c>
      <c r="C401" s="276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277" t="s">
        <v>163</v>
      </c>
      <c r="C402" s="291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78"/>
      <c r="C403" s="281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78"/>
      <c r="C404" s="282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78"/>
      <c r="C405" s="291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78"/>
      <c r="C406" s="283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78"/>
      <c r="C407" s="284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78"/>
      <c r="C408" s="281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78"/>
      <c r="C409" s="283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78"/>
      <c r="C410" s="283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78"/>
      <c r="C411" s="280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78"/>
      <c r="C412" s="283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78"/>
      <c r="C413" s="284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78"/>
      <c r="C414" s="285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78"/>
      <c r="C415" s="286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279"/>
      <c r="C416" s="287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78" t="s">
        <v>166</v>
      </c>
      <c r="C417" s="288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78"/>
      <c r="C418" s="288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89"/>
      <c r="C419" s="290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75" t="s">
        <v>9</v>
      </c>
      <c r="C422" s="276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277" t="s">
        <v>170</v>
      </c>
      <c r="C423" s="280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78"/>
      <c r="C424" s="281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78"/>
      <c r="C425" s="282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78"/>
      <c r="C426" s="280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78"/>
      <c r="C427" s="283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78"/>
      <c r="C428" s="284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78"/>
      <c r="C429" s="281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78"/>
      <c r="C430" s="283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78"/>
      <c r="C431" s="283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78"/>
      <c r="C432" s="280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78"/>
      <c r="C433" s="283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78"/>
      <c r="C434" s="284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78"/>
      <c r="C435" s="285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78"/>
      <c r="C436" s="286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279"/>
      <c r="C437" s="287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78" t="s">
        <v>84</v>
      </c>
      <c r="C438" s="288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78"/>
      <c r="C439" s="288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89"/>
      <c r="C440" s="290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75" t="s">
        <v>9</v>
      </c>
      <c r="C442" s="276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277" t="s">
        <v>176</v>
      </c>
      <c r="C443" s="280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78"/>
      <c r="C444" s="281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78"/>
      <c r="C445" s="282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78"/>
      <c r="C446" s="280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78"/>
      <c r="C447" s="283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78"/>
      <c r="C448" s="284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78"/>
      <c r="C449" s="281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78"/>
      <c r="C450" s="283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78"/>
      <c r="C451" s="283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78"/>
      <c r="C452" s="280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78"/>
      <c r="C453" s="283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78"/>
      <c r="C454" s="284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78" t="s">
        <v>182</v>
      </c>
      <c r="C455" s="288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78"/>
      <c r="C456" s="288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89"/>
      <c r="C457" s="290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75" t="s">
        <v>9</v>
      </c>
      <c r="C459" s="276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00" t="s">
        <v>183</v>
      </c>
      <c r="C460" s="280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01"/>
      <c r="C461" s="281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01"/>
      <c r="C462" s="282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01"/>
      <c r="C463" s="280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01"/>
      <c r="C464" s="281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01"/>
      <c r="C465" s="281"/>
      <c r="D465" s="16" t="s">
        <v>4</v>
      </c>
      <c r="E465" s="56">
        <v>0.54400000000000004</v>
      </c>
      <c r="F465" s="56">
        <v>0.65500000000000003</v>
      </c>
      <c r="G465" s="268">
        <v>0.501</v>
      </c>
      <c r="H465" s="56">
        <v>0.748</v>
      </c>
      <c r="I465" s="269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01"/>
      <c r="C466" s="280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01"/>
      <c r="C467" s="281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01"/>
      <c r="C468" s="282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01"/>
      <c r="C469" s="281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70">
        <f>SUM(E469:M469)</f>
        <v>9727</v>
      </c>
    </row>
    <row r="470" spans="2:14" x14ac:dyDescent="0.4">
      <c r="B470" s="301"/>
      <c r="C470" s="281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01"/>
      <c r="C471" s="282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01"/>
      <c r="C472" s="280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01"/>
      <c r="C473" s="281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01"/>
      <c r="C474" s="282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78" t="s">
        <v>184</v>
      </c>
      <c r="C475" s="288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78"/>
      <c r="C476" s="288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89"/>
      <c r="C477" s="290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25.8" thickBot="1" x14ac:dyDescent="0.45">
      <c r="B480" s="275" t="s">
        <v>9</v>
      </c>
      <c r="C480" s="276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00" t="s">
        <v>190</v>
      </c>
      <c r="C481" s="280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01"/>
      <c r="C482" s="281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01"/>
      <c r="C483" s="282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01"/>
      <c r="C484" s="280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01"/>
      <c r="C485" s="281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01"/>
      <c r="C486" s="281"/>
      <c r="D486" s="16" t="s">
        <v>4</v>
      </c>
      <c r="E486" s="56">
        <v>0.51100000000000001</v>
      </c>
      <c r="F486" s="56">
        <v>0.64400000000000002</v>
      </c>
      <c r="G486" s="268">
        <v>0.49099999999999999</v>
      </c>
      <c r="H486" s="56">
        <v>0.73899999999999999</v>
      </c>
      <c r="I486" s="269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01"/>
      <c r="C487" s="280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01"/>
      <c r="C488" s="281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01"/>
      <c r="C489" s="282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01"/>
      <c r="C490" s="302" t="s">
        <v>194</v>
      </c>
      <c r="D490" s="304" t="s">
        <v>3</v>
      </c>
      <c r="E490" s="305">
        <v>3376</v>
      </c>
      <c r="F490" s="306">
        <v>933</v>
      </c>
      <c r="G490" s="307">
        <v>2003</v>
      </c>
      <c r="H490" s="305">
        <v>1205</v>
      </c>
      <c r="I490" s="307">
        <v>673</v>
      </c>
      <c r="J490" s="306">
        <v>95</v>
      </c>
      <c r="K490" s="306">
        <v>752</v>
      </c>
      <c r="L490" s="307">
        <v>786</v>
      </c>
      <c r="M490" s="306">
        <v>420</v>
      </c>
      <c r="N490" s="308">
        <f>SUM(E490:M490)</f>
        <v>10243</v>
      </c>
    </row>
    <row r="491" spans="2:14" x14ac:dyDescent="0.4">
      <c r="B491" s="301"/>
      <c r="C491" s="302"/>
      <c r="D491" s="271" t="s">
        <v>0</v>
      </c>
      <c r="E491" s="265">
        <v>1742</v>
      </c>
      <c r="F491" s="266">
        <v>513</v>
      </c>
      <c r="G491" s="274">
        <v>1034</v>
      </c>
      <c r="H491" s="265">
        <v>908</v>
      </c>
      <c r="I491" s="274">
        <v>481</v>
      </c>
      <c r="J491" s="266">
        <v>43</v>
      </c>
      <c r="K491" s="273">
        <v>406</v>
      </c>
      <c r="L491" s="272">
        <v>352</v>
      </c>
      <c r="M491" s="273">
        <v>225</v>
      </c>
      <c r="N491" s="267">
        <f>SUM(E491:M491)</f>
        <v>5704</v>
      </c>
    </row>
    <row r="492" spans="2:14" ht="15" thickBot="1" x14ac:dyDescent="0.45">
      <c r="B492" s="301"/>
      <c r="C492" s="303"/>
      <c r="D492" s="309" t="s">
        <v>4</v>
      </c>
      <c r="E492" s="310">
        <v>0.51600000000000001</v>
      </c>
      <c r="F492" s="311">
        <v>0.55000000000000004</v>
      </c>
      <c r="G492" s="312">
        <v>0.51600000000000001</v>
      </c>
      <c r="H492" s="310">
        <v>0.754</v>
      </c>
      <c r="I492" s="312">
        <v>0.71499999999999997</v>
      </c>
      <c r="J492" s="311">
        <f>J491/J490</f>
        <v>0.45263157894736844</v>
      </c>
      <c r="K492" s="311">
        <v>0.54</v>
      </c>
      <c r="L492" s="312">
        <v>0.44</v>
      </c>
      <c r="M492" s="311">
        <v>0.54</v>
      </c>
      <c r="N492" s="313">
        <f>N491/N490</f>
        <v>0.5568681050473494</v>
      </c>
    </row>
    <row r="493" spans="2:14" x14ac:dyDescent="0.4">
      <c r="B493" s="301"/>
      <c r="C493" s="280" t="s">
        <v>195</v>
      </c>
      <c r="D493" s="218" t="s">
        <v>5</v>
      </c>
      <c r="E493" s="10"/>
      <c r="F493" s="10"/>
      <c r="G493" s="226"/>
      <c r="H493" s="10"/>
      <c r="I493" s="111"/>
      <c r="J493" s="111"/>
      <c r="K493" s="111"/>
      <c r="L493" s="226"/>
      <c r="M493" s="111"/>
      <c r="N493" s="250">
        <f>SUM(E493:M493)</f>
        <v>0</v>
      </c>
    </row>
    <row r="494" spans="2:14" x14ac:dyDescent="0.4">
      <c r="B494" s="301"/>
      <c r="C494" s="281"/>
      <c r="D494" s="219" t="s">
        <v>0</v>
      </c>
      <c r="E494" s="11"/>
      <c r="F494" s="11"/>
      <c r="G494" s="228"/>
      <c r="H494" s="11"/>
      <c r="I494" s="114"/>
      <c r="J494" s="114"/>
      <c r="K494" s="114"/>
      <c r="L494" s="228"/>
      <c r="M494" s="114"/>
      <c r="N494" s="198">
        <f>SUM(E494:M494)</f>
        <v>0</v>
      </c>
    </row>
    <row r="495" spans="2:14" ht="15" thickBot="1" x14ac:dyDescent="0.45">
      <c r="B495" s="301"/>
      <c r="C495" s="282"/>
      <c r="D495" s="220" t="s">
        <v>4</v>
      </c>
      <c r="E495" s="229"/>
      <c r="F495" s="229"/>
      <c r="G495" s="230"/>
      <c r="H495" s="229"/>
      <c r="I495" s="73"/>
      <c r="J495" s="73"/>
      <c r="K495" s="73"/>
      <c r="L495" s="230"/>
      <c r="M495" s="73"/>
      <c r="N495" s="101"/>
    </row>
    <row r="496" spans="2:14" x14ac:dyDescent="0.4">
      <c r="B496" s="278" t="s">
        <v>196</v>
      </c>
      <c r="C496" s="288"/>
      <c r="D496" s="195" t="s">
        <v>155</v>
      </c>
      <c r="E496" s="190">
        <f>E481+E484+E487+E490+E493</f>
        <v>11898</v>
      </c>
      <c r="F496" s="190">
        <f t="shared" ref="F496:N496" si="108">F481+F484+F487+F490+F493</f>
        <v>2499</v>
      </c>
      <c r="G496" s="190">
        <f t="shared" si="108"/>
        <v>6628</v>
      </c>
      <c r="H496" s="190">
        <f t="shared" si="108"/>
        <v>3915</v>
      </c>
      <c r="I496" s="190">
        <f t="shared" si="108"/>
        <v>2173</v>
      </c>
      <c r="J496" s="190">
        <f t="shared" si="108"/>
        <v>257</v>
      </c>
      <c r="K496" s="190">
        <f t="shared" si="108"/>
        <v>2026</v>
      </c>
      <c r="L496" s="190">
        <f t="shared" si="108"/>
        <v>1895</v>
      </c>
      <c r="M496" s="190">
        <f t="shared" si="108"/>
        <v>1217</v>
      </c>
      <c r="N496" s="190">
        <f t="shared" si="108"/>
        <v>32508</v>
      </c>
    </row>
    <row r="497" spans="2:14" x14ac:dyDescent="0.4">
      <c r="B497" s="278"/>
      <c r="C497" s="288"/>
      <c r="D497" s="43" t="s">
        <v>0</v>
      </c>
      <c r="E497" s="44">
        <f>E482+E485+E488+E491+E494</f>
        <v>6097</v>
      </c>
      <c r="F497" s="44">
        <f t="shared" ref="F497:N497" si="109">F482+F485+F488+F491+F494</f>
        <v>1470</v>
      </c>
      <c r="G497" s="44">
        <f t="shared" si="109"/>
        <v>3332</v>
      </c>
      <c r="H497" s="44">
        <f t="shared" si="109"/>
        <v>2947</v>
      </c>
      <c r="I497" s="44">
        <f t="shared" si="109"/>
        <v>1563</v>
      </c>
      <c r="J497" s="44">
        <f t="shared" si="109"/>
        <v>108</v>
      </c>
      <c r="K497" s="44">
        <f t="shared" si="109"/>
        <v>1157</v>
      </c>
      <c r="L497" s="44">
        <f t="shared" si="109"/>
        <v>896</v>
      </c>
      <c r="M497" s="44">
        <f t="shared" si="109"/>
        <v>635</v>
      </c>
      <c r="N497" s="44">
        <f t="shared" si="109"/>
        <v>18205</v>
      </c>
    </row>
    <row r="498" spans="2:14" ht="15" thickBot="1" x14ac:dyDescent="0.45">
      <c r="B498" s="289"/>
      <c r="C498" s="290"/>
      <c r="D498" s="45" t="s">
        <v>4</v>
      </c>
      <c r="E498" s="46">
        <f>E497/E496</f>
        <v>0.51243906538914108</v>
      </c>
      <c r="F498" s="46">
        <f t="shared" ref="F498:N498" si="110">F497/F496</f>
        <v>0.58823529411764708</v>
      </c>
      <c r="G498" s="46">
        <f t="shared" si="110"/>
        <v>0.50271575135787572</v>
      </c>
      <c r="H498" s="46">
        <f t="shared" si="110"/>
        <v>0.75274584929757349</v>
      </c>
      <c r="I498" s="46">
        <f t="shared" si="110"/>
        <v>0.71928209848136215</v>
      </c>
      <c r="J498" s="46">
        <f t="shared" si="110"/>
        <v>0.42023346303501946</v>
      </c>
      <c r="K498" s="46">
        <f t="shared" si="110"/>
        <v>0.57107601184600199</v>
      </c>
      <c r="L498" s="46">
        <f t="shared" si="110"/>
        <v>0.47282321899736146</v>
      </c>
      <c r="M498" s="46">
        <f t="shared" si="110"/>
        <v>0.52177485620377984</v>
      </c>
      <c r="N498" s="46">
        <f t="shared" si="110"/>
        <v>0.56001599606250774</v>
      </c>
    </row>
  </sheetData>
  <mergeCells count="198"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C469:C471"/>
    <mergeCell ref="B459:C459"/>
    <mergeCell ref="B460:B474"/>
    <mergeCell ref="C460:C462"/>
    <mergeCell ref="C463:C465"/>
    <mergeCell ref="C466:C468"/>
    <mergeCell ref="C472:C474"/>
    <mergeCell ref="B475:C477"/>
    <mergeCell ref="B442:C442"/>
    <mergeCell ref="B443:B454"/>
    <mergeCell ref="C443:C445"/>
    <mergeCell ref="C446:C448"/>
    <mergeCell ref="C449:C451"/>
    <mergeCell ref="C452:C454"/>
    <mergeCell ref="B455:C45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(26년1월19일주)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2026-01-28T12:01:53Z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