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2월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7" i="9" l="1"/>
  <c r="E237" i="9"/>
  <c r="F237" i="9"/>
  <c r="G237" i="9"/>
  <c r="H237" i="9"/>
  <c r="I237" i="9"/>
  <c r="L221" i="9" l="1"/>
  <c r="L222" i="9" s="1"/>
  <c r="L220" i="9"/>
  <c r="K236" i="9"/>
  <c r="J236" i="9"/>
  <c r="I236" i="9"/>
  <c r="H236" i="9"/>
  <c r="G236" i="9"/>
  <c r="F236" i="9"/>
  <c r="E236" i="9"/>
  <c r="D236" i="9"/>
  <c r="K235" i="9"/>
  <c r="J235" i="9"/>
  <c r="I235" i="9"/>
  <c r="H235" i="9"/>
  <c r="G235" i="9"/>
  <c r="F235" i="9"/>
  <c r="E235" i="9"/>
  <c r="D235" i="9"/>
  <c r="L235" i="9" l="1"/>
  <c r="L236" i="9"/>
  <c r="D237" i="9"/>
  <c r="J237" i="9"/>
  <c r="L213" i="9"/>
  <c r="L212" i="9"/>
  <c r="L210" i="9"/>
  <c r="L209" i="9"/>
  <c r="L237" i="9" l="1"/>
  <c r="L214" i="9"/>
  <c r="L211" i="9"/>
  <c r="L207" i="9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K217" i="9" l="1"/>
  <c r="H217" i="9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E196" i="9"/>
  <c r="F196" i="9"/>
  <c r="G196" i="9"/>
  <c r="H196" i="9"/>
  <c r="I196" i="9"/>
  <c r="J196" i="9"/>
  <c r="K196" i="9"/>
  <c r="D197" i="9" l="1"/>
  <c r="E197" i="9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<sst xmlns="http://schemas.openxmlformats.org/spreadsheetml/2006/main" count="431" uniqueCount="95">
  <si>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</si>
  <si>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</si>
  <si>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</si>
  <si>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</si>
  <si>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</si>
  <si>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</si>
  <si>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</si>
  <si>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</si>
  <si>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</si>
  <si>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</si>
  <si>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</si>
  <si>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</si>
  <si>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</si>
  <si>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</si>
  <si>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</si>
  <si>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</si>
  <si>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</si>
  <si>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</si>
  <si>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</si>
  <si>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</si>
  <si>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</si>
  <si>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</si>
  <si>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</si>
  <si>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</si>
  <si>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</si>
  <si>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</si>
  <si>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</si>
  <si>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</si>
  <si>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</si>
  <si>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</si>
  <si>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</si>
  <si>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</si>
  <si>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</si>
  <si>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</si>
  <si>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</si>
  <si>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</si>
  <si>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</si>
  <si>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</si>
  <si>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</si>
  <si>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</si>
  <si>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</si>
  <si>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</si>
  <si>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</si>
  <si>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</si>
  <si>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</si>
  <si>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</si>
  <si>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</si>
  <si>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</si>
  <si>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</si>
  <si>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</si>
  <si>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</si>
  <si>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</si>
  <si>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</si>
  <si>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</si>
  <si>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</si>
  <si>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</si>
  <si>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</si>
  <si>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</si>
  <si>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</si>
  <si>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</si>
  <si>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</si>
  <si>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</si>
  <si>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</si>
  <si>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</si>
  <si>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</si>
  <si>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</si>
  <si>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</si>
  <si>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</si>
  <si>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</si>
  <si>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</si>
  <si>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</si>
  <si>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</si>
  <si>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</si>
  <si>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</si>
  <si>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</si>
  <si>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</si>
  <si>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</si>
  <si>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</si>
  <si>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</si>
  <si>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</si>
  <si>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</si>
  <si>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</si>
  <si>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</si>
  <si>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</si>
  <si>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</si>
  <si>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</si>
  <si>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</si>
  <si>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</si>
  <si>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</si>
  <si>
    <t>2023년
12월</t>
    <phoneticPr fontId="1" type="noConversion"/>
  </si>
  <si>
    <t>12월1일주
(금)</t>
    <phoneticPr fontId="1" type="noConversion"/>
  </si>
  <si>
    <t>12월04일주
(월)</t>
    <phoneticPr fontId="1" type="noConversion"/>
  </si>
  <si>
    <t>12월11일주
(월)</t>
    <phoneticPr fontId="1" type="noConversion"/>
  </si>
  <si>
    <t>12월18일
(월~)</t>
    <phoneticPr fontId="1" type="noConversion"/>
  </si>
  <si>
    <t>12월26일주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</si>
</sst>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33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34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9" fontId="8" fillId="7" borderId="4" xfId="0" applyNumberFormat="1" applyFont="1" applyFill="1" applyBorder="1" applyAlignment="1">
      <alignment vertical="center" wrapText="1"/>
    </xf>
    <xf numFmtId="9" fontId="8" fillId="7" borderId="35" xfId="0" applyNumberFormat="1" applyFont="1" applyFill="1" applyBorder="1" applyAlignment="1">
      <alignment vertical="center" wrapText="1"/>
    </xf>
    <xf numFmtId="9" fontId="8" fillId="7" borderId="7" xfId="1" applyNumberFormat="1" applyFont="1" applyFill="1" applyBorder="1" applyAlignment="1">
      <alignment vertical="center" wrapText="1"/>
    </xf>
    <xf numFmtId="9" fontId="8" fillId="7" borderId="4" xfId="1" applyNumberFormat="1" applyFont="1" applyFill="1" applyBorder="1" applyAlignment="1">
      <alignment vertical="center"/>
    </xf>
    <xf numFmtId="41" fontId="4" fillId="2" borderId="4" xfId="0" applyNumberFormat="1" applyFont="1" applyFill="1" applyBorder="1" applyAlignment="1">
      <alignment horizontal="center" vertical="center" wrapText="1"/>
    </xf>
    <xf numFmtId="41" fontId="4" fillId="2" borderId="7" xfId="0" applyNumberFormat="1" applyFont="1" applyFill="1" applyBorder="1" applyAlignment="1">
      <alignment horizontal="center" vertical="center" wrapText="1"/>
    </xf>
    <xf numFmtId="41" fontId="4" fillId="4" borderId="4" xfId="0" applyNumberFormat="1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topLeftCell="A218" workbookViewId="0">
      <selection activeCell="E226" sqref="E226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86" t="s">
        <v>11</v>
      </c>
      <c r="B1" s="287"/>
      <c r="C1" s="287"/>
      <c r="D1" s="283" t="s">
        <v>50</v>
      </c>
      <c r="E1" s="284"/>
      <c r="F1" s="284"/>
      <c r="G1" s="284"/>
      <c r="H1" s="284"/>
      <c r="I1" s="284"/>
      <c r="J1" s="284"/>
      <c r="K1" s="285"/>
      <c r="L1" s="124" t="s">
        <v>43</v>
      </c>
    </row>
    <row r="2" spans="1:12" ht="35.4" customHeight="1" thickBot="1" x14ac:dyDescent="0.45">
      <c r="A2" s="265" t="s">
        <v>9</v>
      </c>
      <c r="B2" s="266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79" t="s">
        <v>39</v>
      </c>
      <c r="B3" s="273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80"/>
      <c r="B4" s="27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80"/>
      <c r="B5" s="27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80"/>
      <c r="B6" s="27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80"/>
      <c r="B7" s="27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80"/>
      <c r="B8" s="27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80"/>
      <c r="B9" s="273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80"/>
      <c r="B10" s="27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80"/>
      <c r="B11" s="27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80"/>
      <c r="B12" s="273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80"/>
      <c r="B13" s="27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80"/>
      <c r="B14" s="27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80"/>
      <c r="B15" s="273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80"/>
      <c r="B16" s="27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81"/>
      <c r="B17" s="27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88" t="s">
        <v>36</v>
      </c>
      <c r="B18" s="289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88"/>
      <c r="B19" s="289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90"/>
      <c r="B20" s="291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65" t="s">
        <v>9</v>
      </c>
      <c r="B22" s="266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79" t="s">
        <v>37</v>
      </c>
      <c r="B23" s="273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80"/>
      <c r="B24" s="27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80"/>
      <c r="B25" s="27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80"/>
      <c r="B26" s="27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80"/>
      <c r="B27" s="27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80"/>
      <c r="B28" s="27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80"/>
      <c r="B29" s="273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80"/>
      <c r="B30" s="27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80"/>
      <c r="B31" s="27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80"/>
      <c r="B32" s="273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80"/>
      <c r="B33" s="27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80"/>
      <c r="B34" s="27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80"/>
      <c r="B35" s="292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80"/>
      <c r="B36" s="293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81"/>
      <c r="B37" s="294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61" t="s">
        <v>38</v>
      </c>
      <c r="B38" s="262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61"/>
      <c r="B39" s="262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63"/>
      <c r="B40" s="264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65" t="s">
        <v>9</v>
      </c>
      <c r="B42" s="266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79" t="s">
        <v>42</v>
      </c>
      <c r="B43" s="273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80"/>
      <c r="B44" s="27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80"/>
      <c r="B45" s="27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80"/>
      <c r="B46" s="27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80"/>
      <c r="B47" s="27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80"/>
      <c r="B48" s="27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80"/>
      <c r="B49" s="273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80"/>
      <c r="B50" s="27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80"/>
      <c r="B51" s="27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80"/>
      <c r="B52" s="273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80"/>
      <c r="B53" s="27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80"/>
      <c r="B54" s="27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80"/>
      <c r="B55" s="273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80"/>
      <c r="B56" s="27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81"/>
      <c r="B57" s="27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61" t="s">
        <v>38</v>
      </c>
      <c r="B58" s="262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61"/>
      <c r="B59" s="262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63"/>
      <c r="B60" s="264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65" t="s">
        <v>9</v>
      </c>
      <c r="B62" s="266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82" t="s">
        <v>40</v>
      </c>
      <c r="B63" s="273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80"/>
      <c r="B64" s="27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80"/>
      <c r="B65" s="27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80"/>
      <c r="B66" s="27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80"/>
      <c r="B67" s="27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80"/>
      <c r="B68" s="27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80"/>
      <c r="B69" s="273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80"/>
      <c r="B70" s="27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80"/>
      <c r="B71" s="27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80"/>
      <c r="B72" s="27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80"/>
      <c r="B73" s="27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81"/>
      <c r="B74" s="27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61" t="s">
        <v>38</v>
      </c>
      <c r="B75" s="262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61"/>
      <c r="B76" s="262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63"/>
      <c r="B77" s="264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65" t="s">
        <v>9</v>
      </c>
      <c r="B79" s="266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79" t="s">
        <v>44</v>
      </c>
      <c r="B80" s="273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80"/>
      <c r="B81" s="27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80"/>
      <c r="B82" s="27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80"/>
      <c r="B83" s="27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80"/>
      <c r="B84" s="27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80"/>
      <c r="B85" s="27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80"/>
      <c r="B86" s="273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80"/>
      <c r="B87" s="27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80"/>
      <c r="B88" s="27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80"/>
      <c r="B89" s="273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80"/>
      <c r="B90" s="27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80"/>
      <c r="B91" s="27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80"/>
      <c r="B92" s="273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80"/>
      <c r="B93" s="27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81"/>
      <c r="B94" s="27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77" t="s">
        <v>38</v>
      </c>
      <c r="B95" s="278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61"/>
      <c r="B96" s="262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63"/>
      <c r="B97" s="264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65" t="s">
        <v>9</v>
      </c>
      <c r="B99" s="266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67" t="s">
        <v>51</v>
      </c>
      <c r="B100" s="27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68"/>
      <c r="B101" s="27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68"/>
      <c r="B102" s="27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68"/>
      <c r="B103" s="27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68"/>
      <c r="B104" s="27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68"/>
      <c r="B105" s="27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68"/>
      <c r="B106" s="273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68"/>
      <c r="B107" s="27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68"/>
      <c r="B108" s="27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68"/>
      <c r="B109" s="273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68"/>
      <c r="B110" s="27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68"/>
      <c r="B111" s="27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68"/>
      <c r="B112" s="273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68"/>
      <c r="B113" s="27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69"/>
      <c r="B114" s="27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61" t="s">
        <v>38</v>
      </c>
      <c r="B115" s="262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61"/>
      <c r="B116" s="262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63"/>
      <c r="B117" s="264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65" t="s">
        <v>9</v>
      </c>
      <c r="B119" s="266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67" t="s">
        <v>57</v>
      </c>
      <c r="B120" s="270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68"/>
      <c r="B121" s="27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68"/>
      <c r="B122" s="27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68"/>
      <c r="B123" s="270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68"/>
      <c r="B124" s="27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68"/>
      <c r="B125" s="27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68"/>
      <c r="B126" s="273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68"/>
      <c r="B127" s="27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68"/>
      <c r="B128" s="27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68"/>
      <c r="B129" s="273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68"/>
      <c r="B130" s="27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68"/>
      <c r="B131" s="27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68"/>
      <c r="B132" s="273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68"/>
      <c r="B133" s="27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69"/>
      <c r="B134" s="27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61" t="s">
        <v>38</v>
      </c>
      <c r="B135" s="262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61"/>
      <c r="B136" s="262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63"/>
      <c r="B137" s="264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65" t="s">
        <v>9</v>
      </c>
      <c r="B139" s="266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67" t="s">
        <v>65</v>
      </c>
      <c r="B140" s="270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68"/>
      <c r="B141" s="271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68"/>
      <c r="B142" s="272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68"/>
      <c r="B143" s="270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68"/>
      <c r="B144" s="27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68"/>
      <c r="B145" s="27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68"/>
      <c r="B146" s="273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68"/>
      <c r="B147" s="271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68"/>
      <c r="B148" s="272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68"/>
      <c r="B149" s="273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68"/>
      <c r="B150" s="271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68"/>
      <c r="B151" s="272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68"/>
      <c r="B152" s="273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68"/>
      <c r="B153" s="271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69"/>
      <c r="B154" s="272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61" t="s">
        <v>38</v>
      </c>
      <c r="B155" s="262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61"/>
      <c r="B156" s="262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63"/>
      <c r="B157" s="264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65" t="s">
        <v>9</v>
      </c>
      <c r="B159" s="266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67" t="s">
        <v>71</v>
      </c>
      <c r="B160" s="270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68"/>
      <c r="B161" s="271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68"/>
      <c r="B162" s="272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68"/>
      <c r="B163" s="270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68"/>
      <c r="B164" s="271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68"/>
      <c r="B165" s="271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68"/>
      <c r="B166" s="273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68"/>
      <c r="B167" s="271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68"/>
      <c r="B168" s="272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68"/>
      <c r="B169" s="273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68"/>
      <c r="B170" s="271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68"/>
      <c r="B171" s="272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68"/>
      <c r="B172" s="273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68"/>
      <c r="B173" s="271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69"/>
      <c r="B174" s="272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61" t="s">
        <v>38</v>
      </c>
      <c r="B175" s="262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61"/>
      <c r="B176" s="262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63"/>
      <c r="B177" s="264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65" t="s">
        <v>9</v>
      </c>
      <c r="B179" s="266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67" t="s">
        <v>77</v>
      </c>
      <c r="B180" s="270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68"/>
      <c r="B181" s="271"/>
      <c r="C181" s="210" t="s">
        <v>0</v>
      </c>
      <c r="D181" s="31">
        <v>1140</v>
      </c>
      <c r="E181" s="248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68"/>
      <c r="B182" s="272"/>
      <c r="C182" s="211" t="s">
        <v>4</v>
      </c>
      <c r="D182" s="247">
        <v>0.59599999999999997</v>
      </c>
      <c r="E182" s="249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68"/>
      <c r="B183" s="270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68"/>
      <c r="B184" s="271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68"/>
      <c r="B185" s="271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68"/>
      <c r="B186" s="273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68"/>
      <c r="B187" s="271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68"/>
      <c r="B188" s="272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68"/>
      <c r="B189" s="274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68"/>
      <c r="B190" s="275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68"/>
      <c r="B191" s="276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68"/>
      <c r="B192" s="274" t="s">
        <v>82</v>
      </c>
      <c r="C192" s="258" t="s">
        <v>5</v>
      </c>
      <c r="D192" s="250">
        <v>730</v>
      </c>
      <c r="E192" s="251">
        <v>764</v>
      </c>
      <c r="F192" s="259"/>
      <c r="G192" s="252">
        <v>514</v>
      </c>
      <c r="H192" s="259"/>
      <c r="I192" s="251">
        <v>307</v>
      </c>
      <c r="J192" s="253">
        <v>127</v>
      </c>
      <c r="K192" s="251">
        <v>95</v>
      </c>
      <c r="L192" s="256">
        <f>SUM(D192:K192)</f>
        <v>2537</v>
      </c>
    </row>
    <row r="193" spans="1:12" x14ac:dyDescent="0.4">
      <c r="A193" s="268"/>
      <c r="B193" s="275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269"/>
      <c r="B194" s="276"/>
      <c r="C194" s="260" t="s">
        <v>4</v>
      </c>
      <c r="D194" s="254">
        <v>0.63300000000000001</v>
      </c>
      <c r="E194" s="231">
        <v>0.66900000000000004</v>
      </c>
      <c r="F194" s="229"/>
      <c r="G194" s="255">
        <v>0.77600000000000002</v>
      </c>
      <c r="H194" s="229"/>
      <c r="I194" s="231">
        <v>0.53</v>
      </c>
      <c r="J194" s="232">
        <v>0.72</v>
      </c>
      <c r="K194" s="231">
        <v>0.76</v>
      </c>
      <c r="L194" s="257">
        <f>L193/L192</f>
        <v>0.66298778084351595</v>
      </c>
    </row>
    <row r="195" spans="1:12" x14ac:dyDescent="0.4">
      <c r="A195" s="261" t="s">
        <v>38</v>
      </c>
      <c r="B195" s="262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61"/>
      <c r="B196" s="262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63"/>
      <c r="B197" s="264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65" t="s">
        <v>9</v>
      </c>
      <c r="B199" s="266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67" t="s">
        <v>83</v>
      </c>
      <c r="B200" s="270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268"/>
      <c r="B201" s="271"/>
      <c r="C201" s="210" t="s">
        <v>0</v>
      </c>
      <c r="D201" s="31">
        <v>1397</v>
      </c>
      <c r="E201" s="248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268"/>
      <c r="B202" s="272"/>
      <c r="C202" s="211" t="s">
        <v>4</v>
      </c>
      <c r="D202" s="247">
        <v>0.60899999999999999</v>
      </c>
      <c r="E202" s="249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268"/>
      <c r="B203" s="270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268"/>
      <c r="B204" s="271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268"/>
      <c r="B205" s="271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268"/>
      <c r="B206" s="273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268"/>
      <c r="B207" s="271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268"/>
      <c r="B208" s="272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268"/>
      <c r="B209" s="274" t="s">
        <v>87</v>
      </c>
      <c r="C209" s="213" t="s">
        <v>5</v>
      </c>
      <c r="D209" s="205">
        <v>2898</v>
      </c>
      <c r="E209" s="29">
        <v>914</v>
      </c>
      <c r="F209" s="30">
        <v>1316</v>
      </c>
      <c r="G209" s="29">
        <v>1552</v>
      </c>
      <c r="H209" s="30">
        <v>80</v>
      </c>
      <c r="I209" s="29">
        <v>253</v>
      </c>
      <c r="J209" s="30">
        <v>260</v>
      </c>
      <c r="K209" s="29">
        <v>256</v>
      </c>
      <c r="L209" s="82">
        <f>SUM(D209:K209)</f>
        <v>7529</v>
      </c>
    </row>
    <row r="210" spans="1:12" x14ac:dyDescent="0.4">
      <c r="A210" s="268"/>
      <c r="B210" s="275"/>
      <c r="C210" s="210" t="s">
        <v>0</v>
      </c>
      <c r="D210" s="203">
        <v>1555</v>
      </c>
      <c r="E210" s="31">
        <v>607</v>
      </c>
      <c r="F210" s="32">
        <v>695</v>
      </c>
      <c r="G210" s="31">
        <v>1126</v>
      </c>
      <c r="H210" s="32">
        <v>12</v>
      </c>
      <c r="I210" s="95">
        <v>102</v>
      </c>
      <c r="J210" s="179">
        <v>180</v>
      </c>
      <c r="K210" s="95">
        <v>156</v>
      </c>
      <c r="L210" s="84">
        <f>SUM(D210:K210)</f>
        <v>4433</v>
      </c>
    </row>
    <row r="211" spans="1:12" ht="15" thickBot="1" x14ac:dyDescent="0.45">
      <c r="A211" s="268"/>
      <c r="B211" s="276"/>
      <c r="C211" s="212" t="s">
        <v>4</v>
      </c>
      <c r="D211" s="204">
        <v>0.53700000000000003</v>
      </c>
      <c r="E211" s="151">
        <v>0.66400000000000003</v>
      </c>
      <c r="F211" s="101">
        <v>0.54200000000000004</v>
      </c>
      <c r="G211" s="152">
        <v>0.72599999999999998</v>
      </c>
      <c r="H211" s="101">
        <v>0.23</v>
      </c>
      <c r="I211" s="151">
        <v>0.40300000000000002</v>
      </c>
      <c r="J211" s="101">
        <v>0.69</v>
      </c>
      <c r="K211" s="151">
        <v>0.68</v>
      </c>
      <c r="L211" s="244">
        <f>L210/L209</f>
        <v>0.58879001195377867</v>
      </c>
    </row>
    <row r="212" spans="1:12" x14ac:dyDescent="0.4">
      <c r="A212" s="268"/>
      <c r="B212" s="274" t="s">
        <v>88</v>
      </c>
      <c r="C212" s="213" t="s">
        <v>5</v>
      </c>
      <c r="D212" s="205">
        <v>1903</v>
      </c>
      <c r="E212" s="29">
        <v>916</v>
      </c>
      <c r="F212" s="29">
        <v>1382</v>
      </c>
      <c r="G212" s="24">
        <v>1353</v>
      </c>
      <c r="H212" s="29">
        <v>94</v>
      </c>
      <c r="I212" s="29">
        <v>441</v>
      </c>
      <c r="J212" s="30">
        <v>212</v>
      </c>
      <c r="K212" s="29">
        <v>241</v>
      </c>
      <c r="L212" s="82">
        <f>SUM(D212:K212)</f>
        <v>6542</v>
      </c>
    </row>
    <row r="213" spans="1:12" x14ac:dyDescent="0.4">
      <c r="A213" s="268"/>
      <c r="B213" s="275"/>
      <c r="C213" s="210" t="s">
        <v>0</v>
      </c>
      <c r="D213" s="203">
        <v>1005</v>
      </c>
      <c r="E213" s="31">
        <v>567</v>
      </c>
      <c r="F213" s="31">
        <v>746</v>
      </c>
      <c r="G213" s="26">
        <v>1027</v>
      </c>
      <c r="H213" s="31">
        <v>27</v>
      </c>
      <c r="I213" s="31">
        <v>320</v>
      </c>
      <c r="J213" s="32">
        <v>166</v>
      </c>
      <c r="K213" s="31">
        <v>172</v>
      </c>
      <c r="L213" s="84">
        <f>SUM(D213:K213)</f>
        <v>4030</v>
      </c>
    </row>
    <row r="214" spans="1:12" ht="15" thickBot="1" x14ac:dyDescent="0.45">
      <c r="A214" s="269"/>
      <c r="B214" s="276"/>
      <c r="C214" s="212" t="s">
        <v>4</v>
      </c>
      <c r="D214" s="245">
        <v>0.52800000000000002</v>
      </c>
      <c r="E214" s="149">
        <v>0.61899999999999999</v>
      </c>
      <c r="F214" s="156">
        <v>0.54</v>
      </c>
      <c r="G214" s="246">
        <v>0.75900000000000001</v>
      </c>
      <c r="H214" s="156">
        <v>0.28699999999999998</v>
      </c>
      <c r="I214" s="149">
        <v>0.72599999999999998</v>
      </c>
      <c r="J214" s="34">
        <v>0.78</v>
      </c>
      <c r="K214" s="149">
        <v>0.71</v>
      </c>
      <c r="L214" s="57">
        <f>L213/L212</f>
        <v>0.61601956588199325</v>
      </c>
    </row>
    <row r="215" spans="1:12" x14ac:dyDescent="0.4">
      <c r="A215" s="261" t="s">
        <v>38</v>
      </c>
      <c r="B215" s="262"/>
      <c r="C215" s="214" t="s">
        <v>5</v>
      </c>
      <c r="D215" s="206">
        <f>D200+D203+D206+D209+D212</f>
        <v>12716</v>
      </c>
      <c r="E215" s="19">
        <f>E200+E203+E206+E209+E212</f>
        <v>3466</v>
      </c>
      <c r="F215" s="206">
        <f t="shared" ref="F215:L215" si="63">F200+F203+F206+F209+F212</f>
        <v>7429</v>
      </c>
      <c r="G215" s="19">
        <f t="shared" si="63"/>
        <v>6833</v>
      </c>
      <c r="H215" s="206">
        <f t="shared" si="63"/>
        <v>387</v>
      </c>
      <c r="I215" s="130">
        <f t="shared" si="63"/>
        <v>2029</v>
      </c>
      <c r="J215" s="219">
        <f t="shared" si="63"/>
        <v>1103</v>
      </c>
      <c r="K215" s="130">
        <f t="shared" si="63"/>
        <v>935</v>
      </c>
      <c r="L215" s="238">
        <f t="shared" si="63"/>
        <v>34898</v>
      </c>
    </row>
    <row r="216" spans="1:12" x14ac:dyDescent="0.4">
      <c r="A216" s="261"/>
      <c r="B216" s="262"/>
      <c r="C216" s="215" t="s">
        <v>0</v>
      </c>
      <c r="D216" s="207">
        <f>D201+D204+D207+D210+D213</f>
        <v>7073</v>
      </c>
      <c r="E216" s="21">
        <f>E201+E204+E207+E210+E213</f>
        <v>2205</v>
      </c>
      <c r="F216" s="207">
        <f t="shared" ref="F216:L216" si="64">F201+F204+F207+F210+F213</f>
        <v>4117</v>
      </c>
      <c r="G216" s="21">
        <f t="shared" si="64"/>
        <v>5125</v>
      </c>
      <c r="H216" s="207">
        <f t="shared" si="64"/>
        <v>108</v>
      </c>
      <c r="I216" s="133">
        <f t="shared" si="64"/>
        <v>1216</v>
      </c>
      <c r="J216" s="220">
        <f t="shared" si="64"/>
        <v>775</v>
      </c>
      <c r="K216" s="133">
        <f t="shared" si="64"/>
        <v>618</v>
      </c>
      <c r="L216" s="21">
        <f t="shared" si="64"/>
        <v>21237</v>
      </c>
    </row>
    <row r="217" spans="1:12" ht="15" thickBot="1" x14ac:dyDescent="0.45">
      <c r="A217" s="263"/>
      <c r="B217" s="264"/>
      <c r="C217" s="216" t="s">
        <v>4</v>
      </c>
      <c r="D217" s="185">
        <f>D216/D215</f>
        <v>0.55622837370242217</v>
      </c>
      <c r="E217" s="86">
        <f>E216/E215</f>
        <v>0.63618003462204276</v>
      </c>
      <c r="F217" s="185">
        <f t="shared" ref="F217:I217" si="65">F216/F215</f>
        <v>0.55417956656346745</v>
      </c>
      <c r="G217" s="86">
        <f t="shared" si="65"/>
        <v>0.75003658715059274</v>
      </c>
      <c r="H217" s="185">
        <f t="shared" si="65"/>
        <v>0.27906976744186046</v>
      </c>
      <c r="I217" s="168">
        <f t="shared" si="65"/>
        <v>0.59931000492853626</v>
      </c>
      <c r="J217" s="185">
        <f>J216/J215</f>
        <v>0.70262919310970084</v>
      </c>
      <c r="K217" s="86">
        <f>K216/K215</f>
        <v>0.66096256684491983</v>
      </c>
      <c r="L217" s="221">
        <f>L216/L215</f>
        <v>0.60854490228666402</v>
      </c>
    </row>
    <row r="218" spans="1:12" ht="15" thickBot="1" x14ac:dyDescent="0.45"/>
    <row r="219" spans="1:12" ht="28.2" customHeight="1" thickBot="1" x14ac:dyDescent="0.45">
      <c r="A219" s="265" t="s">
        <v>9</v>
      </c>
      <c r="B219" s="266"/>
      <c r="C219" s="208" t="s">
        <v>10</v>
      </c>
      <c r="D219" s="201" t="s">
        <v>2</v>
      </c>
      <c r="E219" s="155" t="s">
        <v>7</v>
      </c>
      <c r="F219" s="169" t="s">
        <v>8</v>
      </c>
      <c r="G219" s="171" t="s">
        <v>35</v>
      </c>
      <c r="H219" s="169" t="s">
        <v>6</v>
      </c>
      <c r="I219" s="128" t="s">
        <v>28</v>
      </c>
      <c r="J219" s="169" t="s">
        <v>29</v>
      </c>
      <c r="K219" s="128" t="s">
        <v>64</v>
      </c>
      <c r="L219" s="128" t="s">
        <v>1</v>
      </c>
    </row>
    <row r="220" spans="1:12" x14ac:dyDescent="0.4">
      <c r="A220" s="267" t="s">
        <v>89</v>
      </c>
      <c r="B220" s="295" t="s">
        <v>90</v>
      </c>
      <c r="C220" s="296" t="s">
        <v>3</v>
      </c>
      <c r="D220" s="297">
        <v>964</v>
      </c>
      <c r="E220" s="298"/>
      <c r="F220" s="298"/>
      <c r="G220" s="298"/>
      <c r="H220" s="298"/>
      <c r="I220" s="298"/>
      <c r="J220" s="299">
        <v>54</v>
      </c>
      <c r="K220" s="298"/>
      <c r="L220" s="300">
        <f>SUM(D220:K220)</f>
        <v>1018</v>
      </c>
    </row>
    <row r="221" spans="1:12" x14ac:dyDescent="0.4">
      <c r="A221" s="268"/>
      <c r="B221" s="301"/>
      <c r="C221" s="302" t="s">
        <v>0</v>
      </c>
      <c r="D221" s="303">
        <v>529</v>
      </c>
      <c r="E221" s="304"/>
      <c r="F221" s="304"/>
      <c r="G221" s="304"/>
      <c r="H221" s="304"/>
      <c r="I221" s="304"/>
      <c r="J221" s="305">
        <v>37</v>
      </c>
      <c r="K221" s="304"/>
      <c r="L221" s="306">
        <f>SUM(D221:K221)</f>
        <v>566</v>
      </c>
    </row>
    <row r="222" spans="1:12" ht="15" thickBot="1" x14ac:dyDescent="0.45">
      <c r="A222" s="268"/>
      <c r="B222" s="307"/>
      <c r="C222" s="308" t="s">
        <v>4</v>
      </c>
      <c r="D222" s="309">
        <v>0.54900000000000004</v>
      </c>
      <c r="E222" s="310"/>
      <c r="F222" s="310"/>
      <c r="G222" s="310"/>
      <c r="H222" s="310"/>
      <c r="I222" s="310"/>
      <c r="J222" s="311">
        <v>0.69</v>
      </c>
      <c r="K222" s="310"/>
      <c r="L222" s="312">
        <f>L221/L220</f>
        <v>0.55599214145383102</v>
      </c>
    </row>
    <row r="223" spans="1:12" x14ac:dyDescent="0.4">
      <c r="A223" s="268"/>
      <c r="B223" s="270" t="s">
        <v>91</v>
      </c>
      <c r="C223" s="209" t="s">
        <v>3</v>
      </c>
      <c r="D223" s="236"/>
      <c r="E223" s="69"/>
      <c r="F223" s="170"/>
      <c r="G223" s="237"/>
      <c r="H223" s="170"/>
      <c r="I223" s="69"/>
      <c r="J223" s="170"/>
      <c r="K223" s="69"/>
      <c r="L223" s="82"/>
    </row>
    <row r="224" spans="1:12" x14ac:dyDescent="0.4">
      <c r="A224" s="268"/>
      <c r="B224" s="271"/>
      <c r="C224" s="210" t="s">
        <v>0</v>
      </c>
      <c r="D224" s="203"/>
      <c r="E224" s="31"/>
      <c r="F224" s="32"/>
      <c r="G224" s="26"/>
      <c r="H224" s="32"/>
      <c r="I224" s="95"/>
      <c r="J224" s="179"/>
      <c r="K224" s="95"/>
      <c r="L224" s="84"/>
    </row>
    <row r="225" spans="1:12" ht="15" thickBot="1" x14ac:dyDescent="0.45">
      <c r="A225" s="268"/>
      <c r="B225" s="271"/>
      <c r="C225" s="212" t="s">
        <v>4</v>
      </c>
      <c r="D225" s="204"/>
      <c r="E225" s="149"/>
      <c r="F225" s="101"/>
      <c r="G225" s="152"/>
      <c r="H225" s="101"/>
      <c r="I225" s="151"/>
      <c r="J225" s="101"/>
      <c r="K225" s="151"/>
      <c r="L225" s="57"/>
    </row>
    <row r="226" spans="1:12" x14ac:dyDescent="0.4">
      <c r="A226" s="268"/>
      <c r="B226" s="273" t="s">
        <v>92</v>
      </c>
      <c r="C226" s="213" t="s">
        <v>5</v>
      </c>
      <c r="D226" s="239"/>
      <c r="E226" s="192"/>
      <c r="F226" s="240"/>
      <c r="G226" s="241"/>
      <c r="H226" s="29"/>
      <c r="I226" s="50"/>
      <c r="J226" s="30"/>
      <c r="K226" s="29"/>
      <c r="L226" s="82"/>
    </row>
    <row r="227" spans="1:12" x14ac:dyDescent="0.4">
      <c r="A227" s="268"/>
      <c r="B227" s="271"/>
      <c r="C227" s="210" t="s">
        <v>0</v>
      </c>
      <c r="D227" s="203"/>
      <c r="E227" s="31"/>
      <c r="F227" s="242"/>
      <c r="G227" s="31"/>
      <c r="H227" s="31"/>
      <c r="I227" s="51"/>
      <c r="J227" s="179"/>
      <c r="K227" s="95"/>
      <c r="L227" s="84"/>
    </row>
    <row r="228" spans="1:12" ht="15" thickBot="1" x14ac:dyDescent="0.45">
      <c r="A228" s="268"/>
      <c r="B228" s="272"/>
      <c r="C228" s="211" t="s">
        <v>4</v>
      </c>
      <c r="D228" s="54"/>
      <c r="E228" s="196"/>
      <c r="F228" s="243"/>
      <c r="G228" s="52"/>
      <c r="H228" s="55"/>
      <c r="I228" s="58"/>
      <c r="J228" s="182"/>
      <c r="K228" s="55"/>
      <c r="L228" s="57"/>
    </row>
    <row r="229" spans="1:12" x14ac:dyDescent="0.4">
      <c r="A229" s="268"/>
      <c r="B229" s="273" t="s">
        <v>93</v>
      </c>
      <c r="C229" s="213" t="s">
        <v>5</v>
      </c>
      <c r="D229" s="205"/>
      <c r="E229" s="29"/>
      <c r="F229" s="30"/>
      <c r="G229" s="29"/>
      <c r="H229" s="30"/>
      <c r="I229" s="29"/>
      <c r="J229" s="30"/>
      <c r="K229" s="29"/>
      <c r="L229" s="82"/>
    </row>
    <row r="230" spans="1:12" x14ac:dyDescent="0.4">
      <c r="A230" s="268"/>
      <c r="B230" s="271"/>
      <c r="C230" s="210" t="s">
        <v>0</v>
      </c>
      <c r="D230" s="203"/>
      <c r="E230" s="31"/>
      <c r="F230" s="32"/>
      <c r="G230" s="31"/>
      <c r="H230" s="32"/>
      <c r="I230" s="95"/>
      <c r="J230" s="179"/>
      <c r="K230" s="95"/>
      <c r="L230" s="84"/>
    </row>
    <row r="231" spans="1:12" ht="15" thickBot="1" x14ac:dyDescent="0.45">
      <c r="A231" s="268"/>
      <c r="B231" s="272"/>
      <c r="C231" s="212" t="s">
        <v>4</v>
      </c>
      <c r="D231" s="204"/>
      <c r="E231" s="151"/>
      <c r="F231" s="101"/>
      <c r="G231" s="152"/>
      <c r="H231" s="101"/>
      <c r="I231" s="151"/>
      <c r="J231" s="101"/>
      <c r="K231" s="151"/>
      <c r="L231" s="244"/>
    </row>
    <row r="232" spans="1:12" x14ac:dyDescent="0.4">
      <c r="A232" s="268"/>
      <c r="B232" s="273" t="s">
        <v>94</v>
      </c>
      <c r="C232" s="213" t="s">
        <v>5</v>
      </c>
      <c r="D232" s="205"/>
      <c r="E232" s="29"/>
      <c r="F232" s="29"/>
      <c r="G232" s="24"/>
      <c r="H232" s="29"/>
      <c r="I232" s="29"/>
      <c r="J232" s="30"/>
      <c r="K232" s="29"/>
      <c r="L232" s="82"/>
    </row>
    <row r="233" spans="1:12" x14ac:dyDescent="0.4">
      <c r="A233" s="268"/>
      <c r="B233" s="271"/>
      <c r="C233" s="210" t="s">
        <v>0</v>
      </c>
      <c r="D233" s="203"/>
      <c r="E233" s="31"/>
      <c r="F233" s="31"/>
      <c r="G233" s="26"/>
      <c r="H233" s="31"/>
      <c r="I233" s="31"/>
      <c r="J233" s="32"/>
      <c r="K233" s="31"/>
      <c r="L233" s="84"/>
    </row>
    <row r="234" spans="1:12" ht="15" thickBot="1" x14ac:dyDescent="0.45">
      <c r="A234" s="269"/>
      <c r="B234" s="272"/>
      <c r="C234" s="212" t="s">
        <v>4</v>
      </c>
      <c r="D234" s="245"/>
      <c r="E234" s="149"/>
      <c r="F234" s="156"/>
      <c r="G234" s="246"/>
      <c r="H234" s="156"/>
      <c r="I234" s="149"/>
      <c r="J234" s="34"/>
      <c r="K234" s="149"/>
      <c r="L234" s="57"/>
    </row>
    <row r="235" spans="1:12" x14ac:dyDescent="0.4">
      <c r="A235" s="261" t="s">
        <v>38</v>
      </c>
      <c r="B235" s="262"/>
      <c r="C235" s="214" t="s">
        <v>5</v>
      </c>
      <c r="D235" s="206">
        <f>D220+D223+D226+D229+D232</f>
        <v>964</v>
      </c>
      <c r="E235" s="19">
        <f>E220+E223+E226+E229+E232</f>
        <v>0</v>
      </c>
      <c r="F235" s="206">
        <f t="shared" ref="F235:L235" si="66">F220+F223+F226+F229+F232</f>
        <v>0</v>
      </c>
      <c r="G235" s="19">
        <f t="shared" si="66"/>
        <v>0</v>
      </c>
      <c r="H235" s="206">
        <f t="shared" si="66"/>
        <v>0</v>
      </c>
      <c r="I235" s="130">
        <f t="shared" si="66"/>
        <v>0</v>
      </c>
      <c r="J235" s="219">
        <f t="shared" si="66"/>
        <v>54</v>
      </c>
      <c r="K235" s="130">
        <f t="shared" si="66"/>
        <v>0</v>
      </c>
      <c r="L235" s="238">
        <f t="shared" si="66"/>
        <v>1018</v>
      </c>
    </row>
    <row r="236" spans="1:12" x14ac:dyDescent="0.4">
      <c r="A236" s="261"/>
      <c r="B236" s="262"/>
      <c r="C236" s="215" t="s">
        <v>0</v>
      </c>
      <c r="D236" s="207">
        <f>D221+D224+D227+D230+D233</f>
        <v>529</v>
      </c>
      <c r="E236" s="21">
        <f>E221+E224+E227+E230+E233</f>
        <v>0</v>
      </c>
      <c r="F236" s="207">
        <f t="shared" ref="F236:L237" si="67">F221+F224+F227+F230+F233</f>
        <v>0</v>
      </c>
      <c r="G236" s="21">
        <f t="shared" si="67"/>
        <v>0</v>
      </c>
      <c r="H236" s="207">
        <f t="shared" si="67"/>
        <v>0</v>
      </c>
      <c r="I236" s="133">
        <f t="shared" si="67"/>
        <v>0</v>
      </c>
      <c r="J236" s="220">
        <f t="shared" si="67"/>
        <v>37</v>
      </c>
      <c r="K236" s="133">
        <f t="shared" si="67"/>
        <v>0</v>
      </c>
      <c r="L236" s="21">
        <f t="shared" si="67"/>
        <v>566</v>
      </c>
    </row>
    <row r="237" spans="1:12" ht="15" thickBot="1" x14ac:dyDescent="0.45">
      <c r="A237" s="263"/>
      <c r="B237" s="264"/>
      <c r="C237" s="216" t="s">
        <v>4</v>
      </c>
      <c r="D237" s="185">
        <f>D236/D235</f>
        <v>0.54875518672199175</v>
      </c>
      <c r="E237" s="313">
        <f>E222+E225+E228+E231+E234</f>
        <v>0</v>
      </c>
      <c r="F237" s="314">
        <f t="shared" si="67"/>
        <v>0</v>
      </c>
      <c r="G237" s="313">
        <f t="shared" si="67"/>
        <v>0</v>
      </c>
      <c r="H237" s="314">
        <f t="shared" si="67"/>
        <v>0</v>
      </c>
      <c r="I237" s="315">
        <f t="shared" si="67"/>
        <v>0</v>
      </c>
      <c r="J237" s="185">
        <f>J236/J235</f>
        <v>0.68518518518518523</v>
      </c>
      <c r="K237" s="315">
        <f t="shared" si="67"/>
        <v>0</v>
      </c>
      <c r="L237" s="221">
        <f>L236/L235</f>
        <v>0.55599214145383102</v>
      </c>
    </row>
  </sheetData>
  <mergeCells count="97">
    <mergeCell ref="A235:B237"/>
    <mergeCell ref="A219:B219"/>
    <mergeCell ref="A220:A234"/>
    <mergeCell ref="B220:B222"/>
    <mergeCell ref="B223:B225"/>
    <mergeCell ref="B226:B228"/>
    <mergeCell ref="B229:B231"/>
    <mergeCell ref="B232:B234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215:B217"/>
    <mergeCell ref="A199:B199"/>
    <mergeCell ref="A200:A214"/>
    <mergeCell ref="B200:B202"/>
    <mergeCell ref="B203:B205"/>
    <mergeCell ref="B206:B208"/>
    <mergeCell ref="B209:B211"/>
    <mergeCell ref="B212:B2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자료(12월1일주실적Upload)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2023-12-21T04:35:16Z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