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1052D3BE-6FB8-49A9-8344-0FCFE88316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4월마감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3" i="10" l="1"/>
  <c r="L314" i="10" s="1"/>
  <c r="L312" i="10"/>
  <c r="H314" i="10"/>
  <c r="L310" i="10"/>
  <c r="L311" i="10" s="1"/>
  <c r="L309" i="10"/>
  <c r="L307" i="10"/>
  <c r="L306" i="10"/>
  <c r="L308" i="10" l="1"/>
  <c r="H308" i="10"/>
  <c r="L304" i="10" l="1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L317" i="10" s="1"/>
  <c r="F317" i="10"/>
  <c r="I317" i="10"/>
  <c r="H317" i="10"/>
  <c r="G317" i="10"/>
  <c r="D317" i="10"/>
  <c r="J317" i="10"/>
  <c r="K317" i="10"/>
  <c r="H280" i="10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<sst xmlns="http://schemas.openxmlformats.org/spreadsheetml/2006/main" count="574" uniqueCount="133">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</sst>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41" fontId="3" fillId="7" borderId="61" xfId="2" applyFont="1" applyFill="1" applyBorder="1" applyAlignment="1">
      <alignment vertical="center" wrapText="1"/>
    </xf>
    <xf numFmtId="41" fontId="3" fillId="7" borderId="1" xfId="2" applyFont="1" applyFill="1" applyBorder="1">
      <alignment vertical="center"/>
    </xf>
    <xf numFmtId="41" fontId="5" fillId="7" borderId="13" xfId="2" applyFont="1" applyFill="1" applyBorder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41" fontId="3" fillId="7" borderId="71" xfId="2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5" fillId="7" borderId="24" xfId="2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center" vertical="center" wrapText="1"/>
    </xf>
    <xf numFmtId="9" fontId="3" fillId="7" borderId="4" xfId="1" applyFont="1" applyFill="1" applyBorder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7"/>
  <sheetViews>
    <sheetView tabSelected="1" topLeftCell="A290" workbookViewId="0">
      <selection activeCell="F317" sqref="F317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59" t="s">
        <v>11</v>
      </c>
      <c r="B1" s="260"/>
      <c r="C1" s="260"/>
      <c r="D1" s="261" t="s">
        <v>18</v>
      </c>
      <c r="E1" s="262"/>
      <c r="F1" s="262"/>
      <c r="G1" s="262"/>
      <c r="H1" s="262"/>
      <c r="I1" s="262"/>
      <c r="J1" s="262"/>
      <c r="K1" s="263"/>
      <c r="L1" s="36" t="s">
        <v>16</v>
      </c>
    </row>
    <row r="2" spans="1:12" ht="35.4" customHeight="1" thickBot="1" x14ac:dyDescent="0.45">
      <c r="A2" s="243" t="s">
        <v>9</v>
      </c>
      <c r="B2" s="244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64" t="s">
        <v>19</v>
      </c>
      <c r="B3" s="248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65"/>
      <c r="B4" s="251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65"/>
      <c r="B5" s="252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65"/>
      <c r="B6" s="249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65"/>
      <c r="B7" s="251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65"/>
      <c r="B8" s="251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65"/>
      <c r="B9" s="248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65"/>
      <c r="B10" s="251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65"/>
      <c r="B11" s="252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65"/>
      <c r="B12" s="248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65"/>
      <c r="B13" s="251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65"/>
      <c r="B14" s="252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65"/>
      <c r="B15" s="248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65"/>
      <c r="B16" s="251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66"/>
      <c r="B17" s="252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46" t="s">
        <v>15</v>
      </c>
      <c r="B18" s="256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46"/>
      <c r="B19" s="256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57"/>
      <c r="B20" s="258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3" t="s">
        <v>9</v>
      </c>
      <c r="B22" s="244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64" t="s">
        <v>31</v>
      </c>
      <c r="B23" s="248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65"/>
      <c r="B24" s="251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65"/>
      <c r="B25" s="252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65"/>
      <c r="B26" s="249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65"/>
      <c r="B27" s="251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65"/>
      <c r="B28" s="251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65"/>
      <c r="B29" s="248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65"/>
      <c r="B30" s="251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65"/>
      <c r="B31" s="252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65"/>
      <c r="B32" s="248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65"/>
      <c r="B33" s="251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65"/>
      <c r="B34" s="252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65"/>
      <c r="B35" s="248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65"/>
      <c r="B36" s="251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66"/>
      <c r="B37" s="252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46" t="s">
        <v>30</v>
      </c>
      <c r="B38" s="256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46"/>
      <c r="B39" s="256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57"/>
      <c r="B40" s="258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3" t="s">
        <v>9</v>
      </c>
      <c r="B42" s="244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46"/>
      <c r="B43" s="249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46"/>
      <c r="B44" s="251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46"/>
      <c r="B45" s="252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46"/>
      <c r="B46" s="249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46"/>
      <c r="B47" s="251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46"/>
      <c r="B48" s="251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46"/>
      <c r="B49" s="248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46"/>
      <c r="B50" s="251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46"/>
      <c r="B51" s="252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46"/>
      <c r="B52" s="248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46"/>
      <c r="B53" s="251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47"/>
      <c r="B54" s="252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46" t="s">
        <v>36</v>
      </c>
      <c r="B55" s="256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46"/>
      <c r="B56" s="256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57"/>
      <c r="B57" s="258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3" t="s">
        <v>9</v>
      </c>
      <c r="B59" s="244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45" t="s">
        <v>37</v>
      </c>
      <c r="B60" s="248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46"/>
      <c r="B61" s="251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46"/>
      <c r="B62" s="252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46"/>
      <c r="B63" s="248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46"/>
      <c r="B64" s="251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46"/>
      <c r="B65" s="252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46"/>
      <c r="B66" s="249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46"/>
      <c r="B67" s="251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46"/>
      <c r="B68" s="251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46"/>
      <c r="B69" s="248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46"/>
      <c r="B70" s="251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46"/>
      <c r="B71" s="252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46"/>
      <c r="B72" s="248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46"/>
      <c r="B73" s="251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47"/>
      <c r="B74" s="252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46" t="s">
        <v>38</v>
      </c>
      <c r="B75" s="256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46"/>
      <c r="B76" s="256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57"/>
      <c r="B77" s="258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3" t="s">
        <v>9</v>
      </c>
      <c r="B79" s="244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45" t="s">
        <v>44</v>
      </c>
      <c r="B80" s="248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46"/>
      <c r="B81" s="251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46"/>
      <c r="B82" s="252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46"/>
      <c r="B83" s="248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46"/>
      <c r="B84" s="251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46"/>
      <c r="B85" s="252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46"/>
      <c r="B86" s="249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46"/>
      <c r="B87" s="251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46"/>
      <c r="B88" s="251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46"/>
      <c r="B89" s="248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46"/>
      <c r="B90" s="251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46"/>
      <c r="B91" s="252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46"/>
      <c r="B92" s="248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46"/>
      <c r="B93" s="251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47"/>
      <c r="B94" s="252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46" t="s">
        <v>45</v>
      </c>
      <c r="B95" s="256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46"/>
      <c r="B96" s="256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57"/>
      <c r="B97" s="258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3" t="s">
        <v>9</v>
      </c>
      <c r="B99" s="244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45" t="s">
        <v>51</v>
      </c>
      <c r="B100" s="248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46"/>
      <c r="B101" s="251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46"/>
      <c r="B102" s="252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46"/>
      <c r="B103" s="248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46"/>
      <c r="B104" s="251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46"/>
      <c r="B105" s="252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46"/>
      <c r="B106" s="249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46"/>
      <c r="B107" s="251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46"/>
      <c r="B108" s="251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46"/>
      <c r="B109" s="248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46"/>
      <c r="B110" s="251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46"/>
      <c r="B111" s="252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46" t="s">
        <v>56</v>
      </c>
      <c r="B112" s="256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46"/>
      <c r="B113" s="256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57"/>
      <c r="B114" s="258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3" t="s">
        <v>9</v>
      </c>
      <c r="B116" s="244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45" t="s">
        <v>57</v>
      </c>
      <c r="B117" s="248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46"/>
      <c r="B118" s="251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46"/>
      <c r="B119" s="252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46"/>
      <c r="B120" s="248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46"/>
      <c r="B121" s="251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46"/>
      <c r="B122" s="252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46"/>
      <c r="B123" s="249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46"/>
      <c r="B124" s="251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46"/>
      <c r="B125" s="251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46"/>
      <c r="B126" s="248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46"/>
      <c r="B127" s="251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46"/>
      <c r="B128" s="252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46"/>
      <c r="B129" s="248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46"/>
      <c r="B130" s="251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47"/>
      <c r="B131" s="252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46" t="s">
        <v>58</v>
      </c>
      <c r="B132" s="256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46"/>
      <c r="B133" s="256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57"/>
      <c r="B134" s="258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3" t="s">
        <v>9</v>
      </c>
      <c r="B136" s="244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45" t="s">
        <v>63</v>
      </c>
      <c r="B137" s="248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46"/>
      <c r="B138" s="251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46"/>
      <c r="B139" s="252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46"/>
      <c r="B140" s="248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46"/>
      <c r="B141" s="251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46"/>
      <c r="B142" s="252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46"/>
      <c r="B143" s="249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46"/>
      <c r="B144" s="251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46"/>
      <c r="B145" s="251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46"/>
      <c r="B146" s="248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46"/>
      <c r="B147" s="251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46"/>
      <c r="B148" s="252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46"/>
      <c r="B149" s="248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46"/>
      <c r="B150" s="251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47"/>
      <c r="B151" s="252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46" t="s">
        <v>64</v>
      </c>
      <c r="B152" s="256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46"/>
      <c r="B153" s="256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57"/>
      <c r="B154" s="258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3" t="s">
        <v>9</v>
      </c>
      <c r="B156" s="244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45" t="s">
        <v>71</v>
      </c>
      <c r="B157" s="248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46"/>
      <c r="B158" s="251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46"/>
      <c r="B159" s="252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46"/>
      <c r="B160" s="248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46"/>
      <c r="B161" s="251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46"/>
      <c r="B162" s="252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46"/>
      <c r="B163" s="249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46"/>
      <c r="B164" s="251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46"/>
      <c r="B165" s="251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46"/>
      <c r="B166" s="248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46"/>
      <c r="B167" s="251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46"/>
      <c r="B168" s="252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46"/>
      <c r="B169" s="248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46"/>
      <c r="B170" s="251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47"/>
      <c r="B171" s="252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46" t="s">
        <v>72</v>
      </c>
      <c r="B172" s="256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46"/>
      <c r="B173" s="256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57"/>
      <c r="B174" s="258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3" t="s">
        <v>9</v>
      </c>
      <c r="B176" s="244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45" t="s">
        <v>78</v>
      </c>
      <c r="B177" s="248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46"/>
      <c r="B178" s="251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46"/>
      <c r="B179" s="252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46"/>
      <c r="B180" s="248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46"/>
      <c r="B181" s="251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46"/>
      <c r="B182" s="252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46"/>
      <c r="B183" s="249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46"/>
      <c r="B184" s="251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46"/>
      <c r="B185" s="251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46"/>
      <c r="B186" s="248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46"/>
      <c r="B187" s="251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46"/>
      <c r="B188" s="252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46"/>
      <c r="B189" s="248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46"/>
      <c r="B190" s="251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47"/>
      <c r="B191" s="252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46" t="s">
        <v>84</v>
      </c>
      <c r="B192" s="256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46"/>
      <c r="B193" s="256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57"/>
      <c r="B194" s="258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3" t="s">
        <v>9</v>
      </c>
      <c r="B196" s="244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45" t="s">
        <v>85</v>
      </c>
      <c r="B197" s="248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46"/>
      <c r="B198" s="249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46"/>
      <c r="B199" s="250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46"/>
      <c r="B200" s="248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46"/>
      <c r="B201" s="251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46"/>
      <c r="B202" s="252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46"/>
      <c r="B203" s="249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46"/>
      <c r="B204" s="251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46"/>
      <c r="B205" s="251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46"/>
      <c r="B206" s="248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46"/>
      <c r="B207" s="251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46"/>
      <c r="B208" s="252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46"/>
      <c r="B209" s="248" t="s">
        <v>91</v>
      </c>
      <c r="C209" s="50" t="s">
        <v>5</v>
      </c>
      <c r="D209" s="210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46"/>
      <c r="B210" s="251"/>
      <c r="C210" s="51" t="s">
        <v>0</v>
      </c>
      <c r="D210" s="209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47"/>
      <c r="B211" s="252"/>
      <c r="C211" s="52" t="s">
        <v>4</v>
      </c>
      <c r="D211" s="211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46" t="s">
        <v>86</v>
      </c>
      <c r="B212" s="256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46"/>
      <c r="B213" s="256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57"/>
      <c r="B214" s="258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3" t="s">
        <v>9</v>
      </c>
      <c r="B216" s="244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45" t="s">
        <v>92</v>
      </c>
      <c r="B217" s="248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46"/>
      <c r="B218" s="249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46"/>
      <c r="B219" s="250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46"/>
      <c r="B220" s="248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46"/>
      <c r="B221" s="251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46"/>
      <c r="B222" s="252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46"/>
      <c r="B223" s="249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46"/>
      <c r="B224" s="251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46"/>
      <c r="B225" s="251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46"/>
      <c r="B226" s="248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46"/>
      <c r="B227" s="251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46"/>
      <c r="B228" s="252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46"/>
      <c r="B229" s="248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46"/>
      <c r="B230" s="251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47"/>
      <c r="B231" s="252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46" t="s">
        <v>93</v>
      </c>
      <c r="B232" s="256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46"/>
      <c r="B233" s="256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57"/>
      <c r="B234" s="258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3" t="s">
        <v>9</v>
      </c>
      <c r="B236" s="244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45" t="s">
        <v>99</v>
      </c>
      <c r="B237" s="248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46"/>
      <c r="B238" s="249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46"/>
      <c r="B239" s="250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46"/>
      <c r="B240" s="248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46"/>
      <c r="B241" s="251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46"/>
      <c r="B242" s="252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46"/>
      <c r="B243" s="249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46"/>
      <c r="B244" s="251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46"/>
      <c r="B245" s="251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46"/>
      <c r="B246" s="248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46"/>
      <c r="B247" s="251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46"/>
      <c r="B248" s="252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46"/>
      <c r="B249" s="248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46"/>
      <c r="B250" s="251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47"/>
      <c r="B251" s="252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46" t="s">
        <v>104</v>
      </c>
      <c r="B252" s="256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46"/>
      <c r="B253" s="256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57"/>
      <c r="B254" s="258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3" t="s">
        <v>9</v>
      </c>
      <c r="B256" s="244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45" t="s">
        <v>107</v>
      </c>
      <c r="B257" s="248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46"/>
      <c r="B258" s="249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46"/>
      <c r="B259" s="250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46"/>
      <c r="B260" s="248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46"/>
      <c r="B261" s="251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46"/>
      <c r="B262" s="252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46"/>
      <c r="B263" s="249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46"/>
      <c r="B264" s="251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46"/>
      <c r="B265" s="251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46"/>
      <c r="B266" s="248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46"/>
      <c r="B267" s="251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46"/>
      <c r="B268" s="252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46" t="s">
        <v>112</v>
      </c>
      <c r="B269" s="256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46"/>
      <c r="B270" s="256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57"/>
      <c r="B271" s="258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3" t="s">
        <v>9</v>
      </c>
      <c r="B274" s="244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45" t="s">
        <v>113</v>
      </c>
      <c r="B275" s="248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46"/>
      <c r="B276" s="249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46"/>
      <c r="B277" s="250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46"/>
      <c r="B278" s="248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46"/>
      <c r="B279" s="251"/>
      <c r="C279" s="51" t="s">
        <v>0</v>
      </c>
      <c r="D279" s="11">
        <v>2264</v>
      </c>
      <c r="E279" s="125">
        <v>616</v>
      </c>
      <c r="F279" s="217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46"/>
      <c r="B280" s="252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46"/>
      <c r="B281" s="249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46"/>
      <c r="B282" s="251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46"/>
      <c r="B283" s="251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46"/>
      <c r="B284" s="248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46"/>
      <c r="B285" s="251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46"/>
      <c r="B286" s="252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46"/>
      <c r="B287" s="248" t="s">
        <v>119</v>
      </c>
      <c r="C287" s="50" t="s">
        <v>5</v>
      </c>
      <c r="D287" s="218"/>
      <c r="E287" s="5">
        <v>905</v>
      </c>
      <c r="F287" s="219"/>
      <c r="G287" s="219"/>
      <c r="H287" s="219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46"/>
      <c r="B288" s="251"/>
      <c r="C288" s="51" t="s">
        <v>0</v>
      </c>
      <c r="D288" s="220"/>
      <c r="E288" s="6">
        <v>559</v>
      </c>
      <c r="F288" s="221"/>
      <c r="G288" s="221"/>
      <c r="H288" s="221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47"/>
      <c r="B289" s="252"/>
      <c r="C289" s="52" t="s">
        <v>4</v>
      </c>
      <c r="D289" s="222"/>
      <c r="E289" s="7">
        <v>0.62</v>
      </c>
      <c r="F289" s="223"/>
      <c r="G289" s="222"/>
      <c r="H289" s="223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46" t="s">
        <v>114</v>
      </c>
      <c r="B290" s="256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46"/>
      <c r="B291" s="256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57"/>
      <c r="B292" s="258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2" t="s">
        <v>121</v>
      </c>
      <c r="F295" s="213" t="s">
        <v>0</v>
      </c>
      <c r="G295" s="213" t="s">
        <v>120</v>
      </c>
      <c r="H295" s="213" t="s">
        <v>122</v>
      </c>
    </row>
    <row r="296" spans="1:12" ht="16.2" hidden="1" thickBot="1" x14ac:dyDescent="0.45">
      <c r="E296" s="214" t="s">
        <v>123</v>
      </c>
      <c r="F296" s="215" t="s">
        <v>124</v>
      </c>
      <c r="G296" s="216">
        <v>0.67500000000000004</v>
      </c>
      <c r="H296" s="215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43" t="s">
        <v>9</v>
      </c>
      <c r="B299" s="244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45" t="s">
        <v>126</v>
      </c>
      <c r="B300" s="248" t="s">
        <v>127</v>
      </c>
      <c r="C300" s="17" t="s">
        <v>3</v>
      </c>
      <c r="D300" s="148">
        <v>3547</v>
      </c>
      <c r="E300" s="218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1">
        <v>332</v>
      </c>
      <c r="L300" s="106">
        <f>SUM(D300:K300)</f>
        <v>8701</v>
      </c>
    </row>
    <row r="301" spans="1:12" x14ac:dyDescent="0.4">
      <c r="A301" s="246"/>
      <c r="B301" s="249"/>
      <c r="C301" s="51" t="s">
        <v>0</v>
      </c>
      <c r="D301" s="107">
        <v>2051</v>
      </c>
      <c r="E301" s="220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2">
        <v>187</v>
      </c>
      <c r="L301" s="233">
        <f>SUM(D301:K301)</f>
        <v>5166</v>
      </c>
    </row>
    <row r="302" spans="1:12" ht="15" thickBot="1" x14ac:dyDescent="0.45">
      <c r="A302" s="246"/>
      <c r="B302" s="250"/>
      <c r="C302" s="52" t="s">
        <v>4</v>
      </c>
      <c r="D302" s="73">
        <v>0.57799999999999996</v>
      </c>
      <c r="E302" s="222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46"/>
      <c r="B303" s="248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46"/>
      <c r="B304" s="251"/>
      <c r="C304" s="51" t="s">
        <v>0</v>
      </c>
      <c r="D304" s="11">
        <v>2119</v>
      </c>
      <c r="E304" s="125">
        <v>668</v>
      </c>
      <c r="F304" s="217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3">
        <f>SUM(D304:K304)</f>
        <v>6173</v>
      </c>
    </row>
    <row r="305" spans="1:12" ht="15" thickBot="1" x14ac:dyDescent="0.45">
      <c r="A305" s="246"/>
      <c r="B305" s="252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46"/>
      <c r="B306" s="249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46"/>
      <c r="B307" s="251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3">
        <f>SUM(D307:K307)</f>
        <v>6145</v>
      </c>
    </row>
    <row r="308" spans="1:12" ht="15" thickBot="1" x14ac:dyDescent="0.45">
      <c r="A308" s="246"/>
      <c r="B308" s="251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46"/>
      <c r="B309" s="248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46"/>
      <c r="B310" s="251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46"/>
      <c r="B311" s="252"/>
      <c r="C311" s="16" t="s">
        <v>4</v>
      </c>
      <c r="D311" s="224">
        <v>0.57999999999999996</v>
      </c>
      <c r="E311" s="229">
        <v>0.60599999999999998</v>
      </c>
      <c r="F311" s="226">
        <v>0.54920000000000002</v>
      </c>
      <c r="G311" s="227">
        <v>0.81299999999999994</v>
      </c>
      <c r="H311" s="228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46"/>
      <c r="B312" s="253" t="s">
        <v>131</v>
      </c>
      <c r="C312" s="237" t="s">
        <v>5</v>
      </c>
      <c r="D312" s="235">
        <v>1026</v>
      </c>
      <c r="E312" s="235">
        <v>1104</v>
      </c>
      <c r="F312" s="152">
        <v>1962</v>
      </c>
      <c r="G312" s="152">
        <v>463</v>
      </c>
      <c r="H312" s="152">
        <v>36</v>
      </c>
      <c r="I312" s="238">
        <v>314</v>
      </c>
      <c r="J312" s="178">
        <v>535</v>
      </c>
      <c r="K312" s="234">
        <v>261</v>
      </c>
      <c r="L312" s="235">
        <f>SUM(D312:K312)</f>
        <v>5701</v>
      </c>
    </row>
    <row r="313" spans="1:12" x14ac:dyDescent="0.4">
      <c r="A313" s="246"/>
      <c r="B313" s="254"/>
      <c r="C313" s="239" t="s">
        <v>0</v>
      </c>
      <c r="D313" s="207">
        <v>587</v>
      </c>
      <c r="E313" s="207">
        <v>613</v>
      </c>
      <c r="F313" s="208">
        <v>825</v>
      </c>
      <c r="G313" s="208">
        <v>415</v>
      </c>
      <c r="H313" s="208">
        <v>19</v>
      </c>
      <c r="I313" s="240">
        <v>219</v>
      </c>
      <c r="J313" s="179">
        <v>241</v>
      </c>
      <c r="K313" s="208">
        <v>113</v>
      </c>
      <c r="L313" s="236">
        <f>SUM(D313:K313)</f>
        <v>3032</v>
      </c>
    </row>
    <row r="314" spans="1:12" ht="15" thickBot="1" x14ac:dyDescent="0.45">
      <c r="A314" s="247"/>
      <c r="B314" s="255"/>
      <c r="C314" s="241" t="s">
        <v>4</v>
      </c>
      <c r="D314" s="242">
        <v>0.57199999999999995</v>
      </c>
      <c r="E314" s="242">
        <v>0.55500000000000005</v>
      </c>
      <c r="F314" s="161">
        <v>0.4204</v>
      </c>
      <c r="G314" s="242">
        <v>0.89600000000000002</v>
      </c>
      <c r="H314" s="161">
        <f>H313/H312</f>
        <v>0.52777777777777779</v>
      </c>
      <c r="I314" s="180">
        <v>0.69699999999999995</v>
      </c>
      <c r="J314" s="180">
        <v>0.45</v>
      </c>
      <c r="K314" s="161">
        <v>0.43</v>
      </c>
      <c r="L314" s="242">
        <f>L313/L312</f>
        <v>0.53183651990878789</v>
      </c>
    </row>
    <row r="315" spans="1:12" x14ac:dyDescent="0.4">
      <c r="A315" s="246" t="s">
        <v>132</v>
      </c>
      <c r="B315" s="256"/>
      <c r="C315" s="230" t="s">
        <v>5</v>
      </c>
      <c r="D315" s="225">
        <f t="shared" ref="D315:L315" si="56">D300+D303+D306+D309+D312</f>
        <v>15536</v>
      </c>
      <c r="E315" s="225">
        <f t="shared" ref="E315" si="57">E300+E303+E306+E309+E312</f>
        <v>4253</v>
      </c>
      <c r="F315" s="225">
        <f t="shared" si="56"/>
        <v>10762</v>
      </c>
      <c r="G315" s="225">
        <f t="shared" si="56"/>
        <v>6318</v>
      </c>
      <c r="H315" s="225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46"/>
      <c r="B316" s="256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57"/>
      <c r="B317" s="258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</sheetData>
  <mergeCells count="127"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자료(25년4월마감)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2025-05-13T03:59:40Z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