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A344636-AEFB-411A-8167-3C9202795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8월1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8" i="10" l="1"/>
  <c r="N389" i="10" s="1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H398" i="10" l="1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<sst xmlns="http://schemas.openxmlformats.org/spreadsheetml/2006/main" count="720" uniqueCount="163">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</sst>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3" fillId="7" borderId="13" xfId="2" applyFont="1" applyFill="1" applyBorder="1">
      <alignment vertical="center"/>
    </xf>
    <xf numFmtId="41" fontId="3" fillId="7" borderId="13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73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5" fillId="7" borderId="9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8"/>
  <sheetViews>
    <sheetView tabSelected="1" topLeftCell="A383" workbookViewId="0">
      <selection activeCell="E405" sqref="E405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78" t="s">
        <v>11</v>
      </c>
      <c r="C1" s="279"/>
      <c r="D1" s="279"/>
      <c r="E1" s="280" t="s">
        <v>18</v>
      </c>
      <c r="F1" s="281"/>
      <c r="G1" s="281"/>
      <c r="H1" s="281"/>
      <c r="I1" s="281"/>
      <c r="J1" s="281"/>
      <c r="K1" s="281"/>
      <c r="L1" s="282"/>
      <c r="M1" s="36" t="s">
        <v>16</v>
      </c>
    </row>
    <row r="2" spans="2:13" ht="35.4" customHeight="1" thickBot="1" x14ac:dyDescent="0.45">
      <c r="B2" s="269" t="s">
        <v>9</v>
      </c>
      <c r="C2" s="270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75" t="s">
        <v>19</v>
      </c>
      <c r="C3" s="262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76"/>
      <c r="C4" s="263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76"/>
      <c r="C5" s="264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76"/>
      <c r="C6" s="26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76"/>
      <c r="C7" s="263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76"/>
      <c r="C8" s="263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76"/>
      <c r="C9" s="262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76"/>
      <c r="C10" s="263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76"/>
      <c r="C11" s="264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76"/>
      <c r="C12" s="262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76"/>
      <c r="C13" s="263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76"/>
      <c r="C14" s="264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76"/>
      <c r="C15" s="262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76"/>
      <c r="C16" s="263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77"/>
      <c r="C17" s="264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67" t="s">
        <v>15</v>
      </c>
      <c r="C18" s="272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67"/>
      <c r="C19" s="272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73"/>
      <c r="C20" s="274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69" t="s">
        <v>9</v>
      </c>
      <c r="C22" s="270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75" t="s">
        <v>31</v>
      </c>
      <c r="C23" s="262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76"/>
      <c r="C24" s="263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76"/>
      <c r="C25" s="264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76"/>
      <c r="C26" s="26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76"/>
      <c r="C27" s="263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76"/>
      <c r="C28" s="263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76"/>
      <c r="C29" s="262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76"/>
      <c r="C30" s="263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76"/>
      <c r="C31" s="264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76"/>
      <c r="C32" s="262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76"/>
      <c r="C33" s="263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76"/>
      <c r="C34" s="264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76"/>
      <c r="C35" s="262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76"/>
      <c r="C36" s="263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77"/>
      <c r="C37" s="264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67" t="s">
        <v>30</v>
      </c>
      <c r="C38" s="272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67"/>
      <c r="C39" s="272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73"/>
      <c r="C40" s="274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69" t="s">
        <v>9</v>
      </c>
      <c r="C42" s="270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0" t="s">
        <v>17</v>
      </c>
      <c r="M42" s="40" t="s">
        <v>1</v>
      </c>
    </row>
    <row r="43" spans="2:13" ht="15.6" customHeight="1" x14ac:dyDescent="0.4">
      <c r="B43" s="267"/>
      <c r="C43" s="26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44">
        <v>248</v>
      </c>
      <c r="M43" s="3">
        <f>SUM(E43:L43)</f>
        <v>7938</v>
      </c>
    </row>
    <row r="44" spans="2:13" x14ac:dyDescent="0.4">
      <c r="B44" s="267"/>
      <c r="C44" s="263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5">
        <v>144</v>
      </c>
      <c r="M44" s="3">
        <f>SUM(E44:L44)</f>
        <v>5187</v>
      </c>
    </row>
    <row r="45" spans="2:13" ht="15" thickBot="1" x14ac:dyDescent="0.45">
      <c r="B45" s="267"/>
      <c r="C45" s="264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67"/>
      <c r="C46" s="26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44">
        <v>239</v>
      </c>
      <c r="M46" s="60">
        <f>SUM(E46:L46)</f>
        <v>8162</v>
      </c>
    </row>
    <row r="47" spans="2:13" x14ac:dyDescent="0.4">
      <c r="B47" s="267"/>
      <c r="C47" s="263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5">
        <v>130</v>
      </c>
      <c r="M47" s="61">
        <f>SUM(E47:L47)</f>
        <v>5291</v>
      </c>
    </row>
    <row r="48" spans="2:13" ht="15" thickBot="1" x14ac:dyDescent="0.45">
      <c r="B48" s="267"/>
      <c r="C48" s="263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6">
        <v>0.54</v>
      </c>
      <c r="M48" s="4">
        <f>M47/M46</f>
        <v>0.64824797843665771</v>
      </c>
    </row>
    <row r="49" spans="2:13" x14ac:dyDescent="0.4">
      <c r="B49" s="267"/>
      <c r="C49" s="262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7">
        <v>225</v>
      </c>
      <c r="M49" s="2">
        <f>SUM(E49:L49)</f>
        <v>8566</v>
      </c>
    </row>
    <row r="50" spans="2:13" x14ac:dyDescent="0.4">
      <c r="B50" s="267"/>
      <c r="C50" s="263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5">
        <v>134</v>
      </c>
      <c r="M50" s="75">
        <f>SUM(E50:L50)</f>
        <v>5667</v>
      </c>
    </row>
    <row r="51" spans="2:13" ht="15" thickBot="1" x14ac:dyDescent="0.45">
      <c r="B51" s="267"/>
      <c r="C51" s="264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67"/>
      <c r="C52" s="262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7">
        <v>298</v>
      </c>
      <c r="M52" s="2">
        <f>SUM(E52:L52)</f>
        <v>8384</v>
      </c>
    </row>
    <row r="53" spans="2:13" x14ac:dyDescent="0.4">
      <c r="B53" s="267"/>
      <c r="C53" s="263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5">
        <v>180</v>
      </c>
      <c r="M53" s="75">
        <f>SUM(E53:L53)</f>
        <v>5420</v>
      </c>
    </row>
    <row r="54" spans="2:13" ht="15" thickBot="1" x14ac:dyDescent="0.45">
      <c r="B54" s="268"/>
      <c r="C54" s="264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8">
        <v>0.6</v>
      </c>
      <c r="M54" s="4">
        <f>M53/M52</f>
        <v>0.64646946564885499</v>
      </c>
    </row>
    <row r="55" spans="2:13" x14ac:dyDescent="0.4">
      <c r="B55" s="267" t="s">
        <v>36</v>
      </c>
      <c r="C55" s="272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9">
        <v>1010</v>
      </c>
      <c r="M55" s="2">
        <f>SUM(E55:L55)</f>
        <v>33050</v>
      </c>
    </row>
    <row r="56" spans="2:13" x14ac:dyDescent="0.4">
      <c r="B56" s="267"/>
      <c r="C56" s="272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50">
        <v>588</v>
      </c>
      <c r="M56" s="75">
        <f>SUM(E56:L56)</f>
        <v>21565</v>
      </c>
    </row>
    <row r="57" spans="2:13" ht="15" thickBot="1" x14ac:dyDescent="0.45">
      <c r="B57" s="273"/>
      <c r="C57" s="274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51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69" t="s">
        <v>9</v>
      </c>
      <c r="C59" s="270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66" t="s">
        <v>37</v>
      </c>
      <c r="C60" s="262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67"/>
      <c r="C61" s="263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67"/>
      <c r="C62" s="264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67"/>
      <c r="C63" s="262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67"/>
      <c r="C64" s="263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67"/>
      <c r="C65" s="264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67"/>
      <c r="C66" s="26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67"/>
      <c r="C67" s="263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67"/>
      <c r="C68" s="263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67"/>
      <c r="C69" s="262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67"/>
      <c r="C70" s="263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67"/>
      <c r="C71" s="264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67"/>
      <c r="C72" s="262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67"/>
      <c r="C73" s="263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68"/>
      <c r="C74" s="264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67" t="s">
        <v>38</v>
      </c>
      <c r="C75" s="272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67"/>
      <c r="C76" s="272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73"/>
      <c r="C77" s="274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69" t="s">
        <v>9</v>
      </c>
      <c r="C79" s="270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66" t="s">
        <v>44</v>
      </c>
      <c r="C80" s="262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67"/>
      <c r="C81" s="263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67"/>
      <c r="C82" s="264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67"/>
      <c r="C83" s="262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67"/>
      <c r="C84" s="263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67"/>
      <c r="C85" s="264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67"/>
      <c r="C86" s="26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67"/>
      <c r="C87" s="263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67"/>
      <c r="C88" s="263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67"/>
      <c r="C89" s="262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67"/>
      <c r="C90" s="263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67"/>
      <c r="C91" s="264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67"/>
      <c r="C92" s="262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67"/>
      <c r="C93" s="263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68"/>
      <c r="C94" s="264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67" t="s">
        <v>45</v>
      </c>
      <c r="C95" s="272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67"/>
      <c r="C96" s="272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73"/>
      <c r="C97" s="274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69" t="s">
        <v>9</v>
      </c>
      <c r="C99" s="270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66" t="s">
        <v>51</v>
      </c>
      <c r="C100" s="262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67"/>
      <c r="C101" s="263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67"/>
      <c r="C102" s="264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67"/>
      <c r="C103" s="262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67"/>
      <c r="C104" s="263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67"/>
      <c r="C105" s="264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67"/>
      <c r="C106" s="26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67"/>
      <c r="C107" s="263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67"/>
      <c r="C108" s="263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67"/>
      <c r="C109" s="262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67"/>
      <c r="C110" s="263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67"/>
      <c r="C111" s="264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67" t="s">
        <v>56</v>
      </c>
      <c r="C112" s="272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67"/>
      <c r="C113" s="272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73"/>
      <c r="C114" s="274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69" t="s">
        <v>9</v>
      </c>
      <c r="C116" s="270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66" t="s">
        <v>57</v>
      </c>
      <c r="C117" s="262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67"/>
      <c r="C118" s="263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67"/>
      <c r="C119" s="264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67"/>
      <c r="C120" s="262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67"/>
      <c r="C121" s="263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67"/>
      <c r="C122" s="264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67"/>
      <c r="C123" s="26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67"/>
      <c r="C124" s="263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67"/>
      <c r="C125" s="263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67"/>
      <c r="C126" s="262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67"/>
      <c r="C127" s="263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67"/>
      <c r="C128" s="264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67"/>
      <c r="C129" s="262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67"/>
      <c r="C130" s="263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68"/>
      <c r="C131" s="264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67" t="s">
        <v>58</v>
      </c>
      <c r="C132" s="272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67"/>
      <c r="C133" s="272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73"/>
      <c r="C134" s="274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69" t="s">
        <v>9</v>
      </c>
      <c r="C136" s="270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66" t="s">
        <v>63</v>
      </c>
      <c r="C137" s="262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67"/>
      <c r="C138" s="263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67"/>
      <c r="C139" s="264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67"/>
      <c r="C140" s="262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67"/>
      <c r="C141" s="263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67"/>
      <c r="C142" s="264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67"/>
      <c r="C143" s="26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67"/>
      <c r="C144" s="263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67"/>
      <c r="C145" s="263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67"/>
      <c r="C146" s="262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67"/>
      <c r="C147" s="263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67"/>
      <c r="C148" s="264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67"/>
      <c r="C149" s="262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67"/>
      <c r="C150" s="263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68"/>
      <c r="C151" s="264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67" t="s">
        <v>64</v>
      </c>
      <c r="C152" s="272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67"/>
      <c r="C153" s="272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73"/>
      <c r="C154" s="274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69" t="s">
        <v>9</v>
      </c>
      <c r="C156" s="270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66" t="s">
        <v>71</v>
      </c>
      <c r="C157" s="262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67"/>
      <c r="C158" s="263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67"/>
      <c r="C159" s="264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67"/>
      <c r="C160" s="262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67"/>
      <c r="C161" s="263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67"/>
      <c r="C162" s="264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67"/>
      <c r="C163" s="26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67"/>
      <c r="C164" s="263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67"/>
      <c r="C165" s="263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67"/>
      <c r="C166" s="262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67"/>
      <c r="C167" s="263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67"/>
      <c r="C168" s="264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67"/>
      <c r="C169" s="262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67"/>
      <c r="C170" s="263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68"/>
      <c r="C171" s="264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67" t="s">
        <v>72</v>
      </c>
      <c r="C172" s="272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67"/>
      <c r="C173" s="272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73"/>
      <c r="C174" s="274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69" t="s">
        <v>9</v>
      </c>
      <c r="C176" s="270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66" t="s">
        <v>78</v>
      </c>
      <c r="C177" s="262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67"/>
      <c r="C178" s="263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67"/>
      <c r="C179" s="264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67"/>
      <c r="C180" s="262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67"/>
      <c r="C181" s="263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67"/>
      <c r="C182" s="264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67"/>
      <c r="C183" s="26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67"/>
      <c r="C184" s="263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67"/>
      <c r="C185" s="263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67"/>
      <c r="C186" s="262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67"/>
      <c r="C187" s="263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67"/>
      <c r="C188" s="264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67"/>
      <c r="C189" s="262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67"/>
      <c r="C190" s="263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68"/>
      <c r="C191" s="264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67" t="s">
        <v>84</v>
      </c>
      <c r="C192" s="272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7">
        <f t="shared" si="35"/>
        <v>1824</v>
      </c>
      <c r="K192" s="237">
        <f t="shared" si="35"/>
        <v>1334</v>
      </c>
      <c r="L192" s="237">
        <f t="shared" si="35"/>
        <v>798</v>
      </c>
      <c r="M192" s="237">
        <f t="shared" si="35"/>
        <v>35777</v>
      </c>
    </row>
    <row r="193" spans="2:13" x14ac:dyDescent="0.4">
      <c r="B193" s="267"/>
      <c r="C193" s="272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8">
        <f t="shared" si="36"/>
        <v>1082</v>
      </c>
      <c r="K193" s="238">
        <f t="shared" si="36"/>
        <v>948</v>
      </c>
      <c r="L193" s="238">
        <f t="shared" si="36"/>
        <v>473</v>
      </c>
      <c r="M193" s="238">
        <f t="shared" si="36"/>
        <v>21696</v>
      </c>
    </row>
    <row r="194" spans="2:13" ht="15" thickBot="1" x14ac:dyDescent="0.45">
      <c r="B194" s="273"/>
      <c r="C194" s="274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9">
        <f t="shared" si="37"/>
        <v>0.5932017543859649</v>
      </c>
      <c r="K194" s="239">
        <f t="shared" si="37"/>
        <v>0.71064467766116945</v>
      </c>
      <c r="L194" s="239">
        <f t="shared" si="37"/>
        <v>0.59273182957393489</v>
      </c>
      <c r="M194" s="239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69" t="s">
        <v>9</v>
      </c>
      <c r="C196" s="270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66" t="s">
        <v>85</v>
      </c>
      <c r="C197" s="262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67"/>
      <c r="C198" s="26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67"/>
      <c r="C199" s="271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67"/>
      <c r="C200" s="262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67"/>
      <c r="C201" s="263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67"/>
      <c r="C202" s="264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67"/>
      <c r="C203" s="26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67"/>
      <c r="C204" s="263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67"/>
      <c r="C205" s="263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67"/>
      <c r="C206" s="262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67"/>
      <c r="C207" s="263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67"/>
      <c r="C208" s="264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67"/>
      <c r="C209" s="262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67"/>
      <c r="C210" s="263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68"/>
      <c r="C211" s="264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67" t="s">
        <v>86</v>
      </c>
      <c r="C212" s="272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7">
        <f t="shared" si="38"/>
        <v>38296</v>
      </c>
    </row>
    <row r="213" spans="2:13" x14ac:dyDescent="0.4">
      <c r="B213" s="267"/>
      <c r="C213" s="272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8">
        <f t="shared" si="39"/>
        <v>22561</v>
      </c>
    </row>
    <row r="214" spans="2:13" ht="15" thickBot="1" x14ac:dyDescent="0.45">
      <c r="B214" s="273"/>
      <c r="C214" s="274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9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69" t="s">
        <v>9</v>
      </c>
      <c r="C216" s="270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66" t="s">
        <v>92</v>
      </c>
      <c r="C217" s="262" t="s">
        <v>98</v>
      </c>
      <c r="D217" s="17" t="s">
        <v>3</v>
      </c>
      <c r="E217" s="148">
        <v>3402</v>
      </c>
      <c r="F217" s="148">
        <v>752</v>
      </c>
      <c r="G217" s="173">
        <v>1669</v>
      </c>
      <c r="H217" s="148">
        <v>1382</v>
      </c>
      <c r="I217" s="111">
        <v>66</v>
      </c>
      <c r="J217" s="148">
        <v>1100</v>
      </c>
      <c r="K217" s="173">
        <v>251</v>
      </c>
      <c r="L217" s="105">
        <v>190</v>
      </c>
      <c r="M217" s="106">
        <f>SUM(E217:L217)</f>
        <v>8812</v>
      </c>
    </row>
    <row r="218" spans="2:13" x14ac:dyDescent="0.4">
      <c r="B218" s="267"/>
      <c r="C218" s="26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67"/>
      <c r="C219" s="271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67"/>
      <c r="C220" s="262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67"/>
      <c r="C221" s="263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67"/>
      <c r="C222" s="264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67"/>
      <c r="C223" s="26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67"/>
      <c r="C224" s="263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67"/>
      <c r="C225" s="263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67"/>
      <c r="C226" s="262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67"/>
      <c r="C227" s="263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67"/>
      <c r="C228" s="264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67"/>
      <c r="C229" s="262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67"/>
      <c r="C230" s="263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68"/>
      <c r="C231" s="264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67" t="s">
        <v>93</v>
      </c>
      <c r="C232" s="272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67"/>
      <c r="C233" s="272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73"/>
      <c r="C234" s="274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69" t="s">
        <v>9</v>
      </c>
      <c r="C236" s="270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66" t="s">
        <v>99</v>
      </c>
      <c r="C237" s="262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3">
        <v>90</v>
      </c>
      <c r="L237" s="105">
        <v>56</v>
      </c>
      <c r="M237" s="106">
        <f>SUM(E237:L237)</f>
        <v>4351</v>
      </c>
    </row>
    <row r="238" spans="2:13" x14ac:dyDescent="0.4">
      <c r="B238" s="267"/>
      <c r="C238" s="26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67"/>
      <c r="C239" s="271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67"/>
      <c r="C240" s="262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67"/>
      <c r="C241" s="263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67"/>
      <c r="C242" s="264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67"/>
      <c r="C243" s="26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67"/>
      <c r="C244" s="263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67"/>
      <c r="C245" s="263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67"/>
      <c r="C246" s="262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67"/>
      <c r="C247" s="263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67"/>
      <c r="C248" s="264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67"/>
      <c r="C249" s="262" t="s">
        <v>106</v>
      </c>
      <c r="D249" s="50" t="s">
        <v>5</v>
      </c>
      <c r="E249" s="174"/>
      <c r="F249" s="174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67"/>
      <c r="C250" s="263"/>
      <c r="D250" s="51" t="s">
        <v>0</v>
      </c>
      <c r="E250" s="175"/>
      <c r="F250" s="175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68"/>
      <c r="C251" s="264"/>
      <c r="D251" s="52" t="s">
        <v>4</v>
      </c>
      <c r="E251" s="176"/>
      <c r="F251" s="176"/>
      <c r="G251" s="144"/>
      <c r="H251" s="177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67" t="s">
        <v>104</v>
      </c>
      <c r="C252" s="272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67"/>
      <c r="C253" s="272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73"/>
      <c r="C254" s="274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69" t="s">
        <v>9</v>
      </c>
      <c r="C256" s="270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66" t="s">
        <v>107</v>
      </c>
      <c r="C257" s="262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3">
        <v>275</v>
      </c>
      <c r="L257" s="105">
        <v>213</v>
      </c>
      <c r="M257" s="106">
        <f>SUM(E257:L257)</f>
        <v>10013</v>
      </c>
    </row>
    <row r="258" spans="2:13" x14ac:dyDescent="0.4">
      <c r="B258" s="267"/>
      <c r="C258" s="26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67"/>
      <c r="C259" s="271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67"/>
      <c r="C260" s="262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67"/>
      <c r="C261" s="263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67"/>
      <c r="C262" s="264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67"/>
      <c r="C263" s="26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67"/>
      <c r="C264" s="263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67"/>
      <c r="C265" s="263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67"/>
      <c r="C266" s="262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67"/>
      <c r="C267" s="263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67"/>
      <c r="C268" s="264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67" t="s">
        <v>112</v>
      </c>
      <c r="C269" s="272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67"/>
      <c r="C270" s="272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73"/>
      <c r="C271" s="274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69" t="s">
        <v>9</v>
      </c>
      <c r="C274" s="270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66" t="s">
        <v>113</v>
      </c>
      <c r="C275" s="262" t="s">
        <v>115</v>
      </c>
      <c r="D275" s="17" t="s">
        <v>3</v>
      </c>
      <c r="E275" s="148">
        <v>3538</v>
      </c>
      <c r="F275" s="148">
        <v>1056</v>
      </c>
      <c r="G275" s="173">
        <v>1958</v>
      </c>
      <c r="H275" s="148">
        <v>1327</v>
      </c>
      <c r="I275" s="111">
        <v>40</v>
      </c>
      <c r="J275" s="148">
        <v>379</v>
      </c>
      <c r="K275" s="173">
        <v>263</v>
      </c>
      <c r="L275" s="105">
        <v>273</v>
      </c>
      <c r="M275" s="106">
        <f>SUM(E275:L275)</f>
        <v>8834</v>
      </c>
    </row>
    <row r="276" spans="2:13" x14ac:dyDescent="0.4">
      <c r="B276" s="267"/>
      <c r="C276" s="26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67"/>
      <c r="C277" s="271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67"/>
      <c r="C278" s="262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67"/>
      <c r="C279" s="263"/>
      <c r="D279" s="51" t="s">
        <v>0</v>
      </c>
      <c r="E279" s="11">
        <v>2264</v>
      </c>
      <c r="F279" s="125">
        <v>616</v>
      </c>
      <c r="G279" s="184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67"/>
      <c r="C280" s="264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67"/>
      <c r="C281" s="26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67"/>
      <c r="C282" s="263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67"/>
      <c r="C283" s="263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67"/>
      <c r="C284" s="262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67"/>
      <c r="C285" s="263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67"/>
      <c r="C286" s="264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67"/>
      <c r="C287" s="262" t="s">
        <v>119</v>
      </c>
      <c r="D287" s="50" t="s">
        <v>5</v>
      </c>
      <c r="E287" s="185"/>
      <c r="F287" s="5">
        <v>905</v>
      </c>
      <c r="G287" s="186"/>
      <c r="H287" s="186"/>
      <c r="I287" s="186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67"/>
      <c r="C288" s="263"/>
      <c r="D288" s="51" t="s">
        <v>0</v>
      </c>
      <c r="E288" s="187"/>
      <c r="F288" s="6">
        <v>559</v>
      </c>
      <c r="G288" s="188"/>
      <c r="H288" s="188"/>
      <c r="I288" s="188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68"/>
      <c r="C289" s="264"/>
      <c r="D289" s="52" t="s">
        <v>4</v>
      </c>
      <c r="E289" s="189"/>
      <c r="F289" s="7">
        <v>0.62</v>
      </c>
      <c r="G289" s="190"/>
      <c r="H289" s="189"/>
      <c r="I289" s="190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67" t="s">
        <v>114</v>
      </c>
      <c r="C290" s="272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67"/>
      <c r="C291" s="272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73"/>
      <c r="C292" s="274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9" t="s">
        <v>121</v>
      </c>
      <c r="G295" s="180" t="s">
        <v>0</v>
      </c>
      <c r="H295" s="180" t="s">
        <v>120</v>
      </c>
      <c r="I295" s="180" t="s">
        <v>122</v>
      </c>
    </row>
    <row r="296" spans="2:13" ht="16.2" hidden="1" thickBot="1" x14ac:dyDescent="0.45">
      <c r="F296" s="181" t="s">
        <v>123</v>
      </c>
      <c r="G296" s="182" t="s">
        <v>124</v>
      </c>
      <c r="H296" s="183">
        <v>0.67500000000000004</v>
      </c>
      <c r="I296" s="182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69" t="s">
        <v>9</v>
      </c>
      <c r="C299" s="270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66" t="s">
        <v>126</v>
      </c>
      <c r="C300" s="262" t="s">
        <v>127</v>
      </c>
      <c r="D300" s="17" t="s">
        <v>3</v>
      </c>
      <c r="E300" s="148">
        <v>3547</v>
      </c>
      <c r="F300" s="185"/>
      <c r="G300" s="173">
        <v>2185</v>
      </c>
      <c r="H300" s="148">
        <v>1530</v>
      </c>
      <c r="I300" s="111">
        <v>40</v>
      </c>
      <c r="J300" s="148">
        <v>572</v>
      </c>
      <c r="K300" s="173">
        <v>495</v>
      </c>
      <c r="L300" s="198">
        <v>332</v>
      </c>
      <c r="M300" s="106">
        <f>SUM(E300:L300)</f>
        <v>8701</v>
      </c>
    </row>
    <row r="301" spans="2:13" x14ac:dyDescent="0.4">
      <c r="B301" s="267"/>
      <c r="C301" s="265"/>
      <c r="D301" s="51" t="s">
        <v>0</v>
      </c>
      <c r="E301" s="107">
        <v>2051</v>
      </c>
      <c r="F301" s="187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9">
        <v>187</v>
      </c>
      <c r="M301" s="200">
        <f>SUM(E301:L301)</f>
        <v>5166</v>
      </c>
    </row>
    <row r="302" spans="2:13" ht="15" thickBot="1" x14ac:dyDescent="0.45">
      <c r="B302" s="267"/>
      <c r="C302" s="271"/>
      <c r="D302" s="52" t="s">
        <v>4</v>
      </c>
      <c r="E302" s="73">
        <v>0.57799999999999996</v>
      </c>
      <c r="F302" s="189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67"/>
      <c r="C303" s="262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67"/>
      <c r="C304" s="263"/>
      <c r="D304" s="51" t="s">
        <v>0</v>
      </c>
      <c r="E304" s="11">
        <v>2119</v>
      </c>
      <c r="F304" s="125">
        <v>668</v>
      </c>
      <c r="G304" s="184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0">
        <f>SUM(E304:L304)</f>
        <v>6173</v>
      </c>
    </row>
    <row r="305" spans="2:13" ht="15" thickBot="1" x14ac:dyDescent="0.45">
      <c r="B305" s="267"/>
      <c r="C305" s="264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67"/>
      <c r="C306" s="26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67"/>
      <c r="C307" s="263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0">
        <f>SUM(E307:L307)</f>
        <v>6145</v>
      </c>
    </row>
    <row r="308" spans="2:13" ht="15" thickBot="1" x14ac:dyDescent="0.45">
      <c r="B308" s="267"/>
      <c r="C308" s="263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67"/>
      <c r="C309" s="262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67"/>
      <c r="C310" s="263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67"/>
      <c r="C311" s="264"/>
      <c r="D311" s="16" t="s">
        <v>4</v>
      </c>
      <c r="E311" s="191">
        <v>0.57999999999999996</v>
      </c>
      <c r="F311" s="196">
        <v>0.60599999999999998</v>
      </c>
      <c r="G311" s="193">
        <v>0.54920000000000002</v>
      </c>
      <c r="H311" s="194">
        <v>0.81299999999999994</v>
      </c>
      <c r="I311" s="195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67"/>
      <c r="C312" s="283" t="s">
        <v>131</v>
      </c>
      <c r="D312" s="201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2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67"/>
      <c r="C313" s="284"/>
      <c r="D313" s="203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68"/>
      <c r="C314" s="285"/>
      <c r="D314" s="204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67" t="s">
        <v>132</v>
      </c>
      <c r="C315" s="272"/>
      <c r="D315" s="197" t="s">
        <v>5</v>
      </c>
      <c r="E315" s="192">
        <f t="shared" ref="E315:M315" si="56">E300+E303+E306+E309+E312</f>
        <v>15536</v>
      </c>
      <c r="F315" s="192">
        <f t="shared" ref="F315" si="57">F300+F303+F306+F309+F312</f>
        <v>4253</v>
      </c>
      <c r="G315" s="192">
        <f t="shared" si="56"/>
        <v>10762</v>
      </c>
      <c r="H315" s="192">
        <f t="shared" si="56"/>
        <v>6318</v>
      </c>
      <c r="I315" s="192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67"/>
      <c r="C316" s="272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73"/>
      <c r="C317" s="274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69" t="s">
        <v>9</v>
      </c>
      <c r="C319" s="270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66" t="s">
        <v>133</v>
      </c>
      <c r="C320" s="262" t="s">
        <v>135</v>
      </c>
      <c r="D320" s="17" t="s">
        <v>3</v>
      </c>
      <c r="E320" s="148">
        <v>2164</v>
      </c>
      <c r="F320" s="185"/>
      <c r="G320" s="185"/>
      <c r="H320" s="148">
        <v>478</v>
      </c>
      <c r="I320" s="185"/>
      <c r="J320" s="148">
        <v>104</v>
      </c>
      <c r="K320" s="173">
        <v>142</v>
      </c>
      <c r="L320" s="185"/>
      <c r="M320" s="106">
        <f>SUM(E320:L320)</f>
        <v>2888</v>
      </c>
    </row>
    <row r="321" spans="2:13" x14ac:dyDescent="0.4">
      <c r="B321" s="267"/>
      <c r="C321" s="265"/>
      <c r="D321" s="51" t="s">
        <v>0</v>
      </c>
      <c r="E321" s="107">
        <v>1242</v>
      </c>
      <c r="F321" s="187"/>
      <c r="G321" s="187"/>
      <c r="H321" s="107">
        <v>376</v>
      </c>
      <c r="I321" s="187"/>
      <c r="J321" s="107">
        <v>64</v>
      </c>
      <c r="K321" s="108">
        <v>44</v>
      </c>
      <c r="L321" s="187"/>
      <c r="M321" s="200">
        <f>SUM(E321:L321)</f>
        <v>1726</v>
      </c>
    </row>
    <row r="322" spans="2:13" ht="15" thickBot="1" x14ac:dyDescent="0.45">
      <c r="B322" s="267"/>
      <c r="C322" s="271"/>
      <c r="D322" s="52" t="s">
        <v>4</v>
      </c>
      <c r="E322" s="73">
        <v>0.57399999999999995</v>
      </c>
      <c r="F322" s="189"/>
      <c r="G322" s="189"/>
      <c r="H322" s="73">
        <v>0.78700000000000003</v>
      </c>
      <c r="I322" s="189"/>
      <c r="J322" s="73">
        <v>0.61499999999999999</v>
      </c>
      <c r="K322" s="73">
        <v>0.3</v>
      </c>
      <c r="L322" s="189"/>
      <c r="M322" s="101">
        <f>M321/M320</f>
        <v>0.5976454293628809</v>
      </c>
    </row>
    <row r="323" spans="2:13" x14ac:dyDescent="0.4">
      <c r="B323" s="267"/>
      <c r="C323" s="262" t="s">
        <v>136</v>
      </c>
      <c r="D323" s="50" t="s">
        <v>3</v>
      </c>
      <c r="E323" s="93">
        <v>2369</v>
      </c>
      <c r="F323" s="185"/>
      <c r="G323" s="123">
        <v>2173</v>
      </c>
      <c r="H323" s="10">
        <v>1054</v>
      </c>
      <c r="I323" s="185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3" x14ac:dyDescent="0.4">
      <c r="B324" s="267"/>
      <c r="C324" s="263"/>
      <c r="D324" s="51" t="s">
        <v>0</v>
      </c>
      <c r="E324" s="11">
        <v>1425</v>
      </c>
      <c r="F324" s="187"/>
      <c r="G324" s="184">
        <v>1106</v>
      </c>
      <c r="H324" s="11">
        <v>864</v>
      </c>
      <c r="I324" s="187"/>
      <c r="J324" s="114">
        <v>61</v>
      </c>
      <c r="K324" s="115">
        <v>140</v>
      </c>
      <c r="L324" s="116">
        <v>93</v>
      </c>
      <c r="M324" s="200">
        <f>SUM(E324:L324)</f>
        <v>3689</v>
      </c>
    </row>
    <row r="325" spans="2:13" ht="15" thickBot="1" x14ac:dyDescent="0.45">
      <c r="B325" s="267"/>
      <c r="C325" s="264"/>
      <c r="D325" s="52" t="s">
        <v>4</v>
      </c>
      <c r="E325" s="12">
        <v>0.60199999999999998</v>
      </c>
      <c r="F325" s="189"/>
      <c r="G325" s="162">
        <v>0.50890000000000002</v>
      </c>
      <c r="H325" s="12">
        <v>0.82</v>
      </c>
      <c r="I325" s="189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3" x14ac:dyDescent="0.4">
      <c r="B326" s="267"/>
      <c r="C326" s="26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3" x14ac:dyDescent="0.4">
      <c r="B327" s="267"/>
      <c r="C327" s="263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0">
        <f>SUM(E327:L327)</f>
        <v>5852</v>
      </c>
    </row>
    <row r="328" spans="2:13" ht="15" thickBot="1" x14ac:dyDescent="0.45">
      <c r="B328" s="267"/>
      <c r="C328" s="263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3" x14ac:dyDescent="0.4">
      <c r="B329" s="267"/>
      <c r="C329" s="262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5">
        <f>SUM(E329:L329)</f>
        <v>10041</v>
      </c>
    </row>
    <row r="330" spans="2:13" x14ac:dyDescent="0.4">
      <c r="B330" s="267"/>
      <c r="C330" s="263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6">
        <f>SUM(E330:L330)</f>
        <v>5997</v>
      </c>
    </row>
    <row r="331" spans="2:13" ht="15" thickBot="1" x14ac:dyDescent="0.45">
      <c r="B331" s="267"/>
      <c r="C331" s="264"/>
      <c r="D331" s="16" t="s">
        <v>4</v>
      </c>
      <c r="E331" s="191">
        <v>0.55600000000000005</v>
      </c>
      <c r="F331" s="196">
        <v>0.63300000000000001</v>
      </c>
      <c r="G331" s="193">
        <v>0.58479999999999999</v>
      </c>
      <c r="H331" s="194">
        <v>0.78600000000000003</v>
      </c>
      <c r="I331" s="195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3" x14ac:dyDescent="0.4">
      <c r="B332" s="267"/>
      <c r="C332" s="283" t="s">
        <v>139</v>
      </c>
      <c r="D332" s="201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2">
        <v>510</v>
      </c>
      <c r="K332" s="146">
        <v>886</v>
      </c>
      <c r="L332" s="156">
        <v>404</v>
      </c>
      <c r="M332" s="205">
        <f>SUM(E332:L332)</f>
        <v>9987</v>
      </c>
    </row>
    <row r="333" spans="2:13" x14ac:dyDescent="0.4">
      <c r="B333" s="267"/>
      <c r="C333" s="284"/>
      <c r="D333" s="203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6">
        <f>SUM(E333:L333)</f>
        <v>6010</v>
      </c>
    </row>
    <row r="334" spans="2:13" ht="15" thickBot="1" x14ac:dyDescent="0.45">
      <c r="B334" s="268"/>
      <c r="C334" s="285"/>
      <c r="D334" s="204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3" x14ac:dyDescent="0.4">
      <c r="B335" s="267" t="s">
        <v>134</v>
      </c>
      <c r="C335" s="272"/>
      <c r="D335" s="197" t="s">
        <v>5</v>
      </c>
      <c r="E335" s="192">
        <f t="shared" ref="E335:M336" si="62">E320+E323+E326+E329+E332</f>
        <v>14371</v>
      </c>
      <c r="F335" s="192">
        <f t="shared" si="62"/>
        <v>4168</v>
      </c>
      <c r="G335" s="192">
        <f t="shared" si="62"/>
        <v>7749</v>
      </c>
      <c r="H335" s="192">
        <f t="shared" si="62"/>
        <v>6108</v>
      </c>
      <c r="I335" s="192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7">
        <f t="shared" si="62"/>
        <v>38889</v>
      </c>
    </row>
    <row r="336" spans="2:13" x14ac:dyDescent="0.4">
      <c r="B336" s="267"/>
      <c r="C336" s="272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8">
        <f t="shared" si="62"/>
        <v>23274</v>
      </c>
    </row>
    <row r="337" spans="2:13" ht="15" thickBot="1" x14ac:dyDescent="0.45">
      <c r="B337" s="273"/>
      <c r="C337" s="274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9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69" t="s">
        <v>9</v>
      </c>
      <c r="C339" s="270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66" t="s">
        <v>140</v>
      </c>
      <c r="C340" s="262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3">
        <v>394</v>
      </c>
      <c r="L340" s="10">
        <v>261</v>
      </c>
      <c r="M340" s="106">
        <f>SUM(E340:L340)</f>
        <v>7914</v>
      </c>
    </row>
    <row r="341" spans="2:13" x14ac:dyDescent="0.4">
      <c r="B341" s="267"/>
      <c r="C341" s="26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0">
        <f>SUM(E341:L341)</f>
        <v>4515</v>
      </c>
    </row>
    <row r="342" spans="2:13" ht="15" thickBot="1" x14ac:dyDescent="0.45">
      <c r="B342" s="267"/>
      <c r="C342" s="271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67"/>
      <c r="C343" s="262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67"/>
      <c r="C344" s="263"/>
      <c r="D344" s="51" t="s">
        <v>0</v>
      </c>
      <c r="E344" s="11">
        <v>2129</v>
      </c>
      <c r="F344" s="11">
        <v>785</v>
      </c>
      <c r="G344" s="184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0">
        <f>SUM(E344:L344)</f>
        <v>6013</v>
      </c>
    </row>
    <row r="345" spans="2:13" ht="15" thickBot="1" x14ac:dyDescent="0.45">
      <c r="B345" s="267"/>
      <c r="C345" s="264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67"/>
      <c r="C346" s="26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67"/>
      <c r="C347" s="263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0">
        <f>SUM(E347:L347)</f>
        <v>5858</v>
      </c>
    </row>
    <row r="348" spans="2:13" ht="15" thickBot="1" x14ac:dyDescent="0.45">
      <c r="B348" s="267"/>
      <c r="C348" s="263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67"/>
      <c r="C349" s="262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5">
        <f>SUM(E349:L349)</f>
        <v>9846</v>
      </c>
    </row>
    <row r="350" spans="2:13" x14ac:dyDescent="0.4">
      <c r="B350" s="267"/>
      <c r="C350" s="263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6">
        <f>SUM(E350:L350)</f>
        <v>5816</v>
      </c>
    </row>
    <row r="351" spans="2:13" ht="15" thickBot="1" x14ac:dyDescent="0.45">
      <c r="B351" s="267"/>
      <c r="C351" s="264"/>
      <c r="D351" s="16" t="s">
        <v>4</v>
      </c>
      <c r="E351" s="191">
        <v>0.57099999999999995</v>
      </c>
      <c r="F351" s="191">
        <v>0.59299999999999997</v>
      </c>
      <c r="G351" s="193">
        <v>0.55989999999999995</v>
      </c>
      <c r="H351" s="194">
        <f>H350/H349</f>
        <v>0.75928473177441536</v>
      </c>
      <c r="I351" s="195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67"/>
      <c r="C352" s="283" t="s">
        <v>146</v>
      </c>
      <c r="D352" s="201" t="s">
        <v>5</v>
      </c>
      <c r="E352" s="210"/>
      <c r="F352" s="10">
        <v>1375</v>
      </c>
      <c r="G352" s="139"/>
      <c r="H352" s="139"/>
      <c r="I352" s="139"/>
      <c r="J352" s="202">
        <v>135</v>
      </c>
      <c r="K352" s="146">
        <v>196</v>
      </c>
      <c r="L352" s="156">
        <v>107</v>
      </c>
      <c r="M352" s="205">
        <f>SUM(E352:L352)</f>
        <v>1813</v>
      </c>
    </row>
    <row r="353" spans="1:15" x14ac:dyDescent="0.4">
      <c r="B353" s="267"/>
      <c r="C353" s="284"/>
      <c r="D353" s="203" t="s">
        <v>0</v>
      </c>
      <c r="E353" s="211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6">
        <f>SUM(E353:L353)</f>
        <v>1091</v>
      </c>
    </row>
    <row r="354" spans="1:15" ht="15" thickBot="1" x14ac:dyDescent="0.45">
      <c r="B354" s="268"/>
      <c r="C354" s="285"/>
      <c r="D354" s="204" t="s">
        <v>4</v>
      </c>
      <c r="E354" s="177"/>
      <c r="F354" s="12">
        <v>0.61699999999999999</v>
      </c>
      <c r="G354" s="144"/>
      <c r="H354" s="177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67" t="s">
        <v>141</v>
      </c>
      <c r="C355" s="272"/>
      <c r="D355" s="197" t="s">
        <v>5</v>
      </c>
      <c r="E355" s="192">
        <f t="shared" ref="E355:M356" si="65">E340+E343+E346+E349+E352</f>
        <v>13607</v>
      </c>
      <c r="F355" s="240">
        <f t="shared" si="65"/>
        <v>6445</v>
      </c>
      <c r="G355" s="192">
        <f t="shared" si="65"/>
        <v>7274</v>
      </c>
      <c r="H355" s="192">
        <f t="shared" si="65"/>
        <v>5674</v>
      </c>
      <c r="I355" s="192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41">
        <f t="shared" si="65"/>
        <v>40014</v>
      </c>
    </row>
    <row r="356" spans="1:15" x14ac:dyDescent="0.4">
      <c r="B356" s="267"/>
      <c r="C356" s="272"/>
      <c r="D356" s="43" t="s">
        <v>0</v>
      </c>
      <c r="E356" s="44">
        <f t="shared" si="65"/>
        <v>7465</v>
      </c>
      <c r="F356" s="238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42">
        <f t="shared" si="65"/>
        <v>23293</v>
      </c>
    </row>
    <row r="357" spans="1:15" ht="15" thickBot="1" x14ac:dyDescent="0.45">
      <c r="B357" s="273"/>
      <c r="C357" s="274"/>
      <c r="D357" s="45" t="s">
        <v>4</v>
      </c>
      <c r="E357" s="46">
        <f t="shared" ref="E357" si="66">E356/E355</f>
        <v>0.54861468361872567</v>
      </c>
      <c r="F357" s="239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43">
        <f t="shared" si="68"/>
        <v>0.582121257559854</v>
      </c>
    </row>
    <row r="358" spans="1:15" ht="15" customHeight="1" x14ac:dyDescent="0.4"/>
    <row r="359" spans="1:15" ht="15" thickBot="1" x14ac:dyDescent="0.45">
      <c r="A359" s="253"/>
      <c r="B359" s="253"/>
      <c r="C359" s="253"/>
      <c r="D359" s="253"/>
      <c r="E359" s="253"/>
      <c r="F359" s="253"/>
      <c r="G359" s="253"/>
      <c r="H359" s="253"/>
      <c r="I359" s="253"/>
      <c r="J359" s="253"/>
      <c r="K359" s="253"/>
      <c r="L359" s="253"/>
      <c r="M359" s="253"/>
      <c r="N359" s="253"/>
      <c r="O359" s="253"/>
    </row>
    <row r="360" spans="1:15" ht="25.8" thickBot="1" x14ac:dyDescent="0.45">
      <c r="A360" s="253"/>
      <c r="B360" s="269" t="s">
        <v>9</v>
      </c>
      <c r="C360" s="270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9" t="s">
        <v>17</v>
      </c>
      <c r="N360" s="92" t="s">
        <v>1</v>
      </c>
      <c r="O360" s="253"/>
    </row>
    <row r="361" spans="1:15" x14ac:dyDescent="0.4">
      <c r="A361" s="253"/>
      <c r="B361" s="266" t="s">
        <v>147</v>
      </c>
      <c r="C361" s="262" t="s">
        <v>149</v>
      </c>
      <c r="D361" s="17" t="s">
        <v>3</v>
      </c>
      <c r="E361" s="148">
        <v>3473</v>
      </c>
      <c r="F361" s="210"/>
      <c r="G361" s="212">
        <v>1916</v>
      </c>
      <c r="H361" s="148">
        <v>1627</v>
      </c>
      <c r="I361" s="212">
        <v>600</v>
      </c>
      <c r="J361" s="10">
        <v>45</v>
      </c>
      <c r="K361" s="173">
        <v>311</v>
      </c>
      <c r="L361" s="148">
        <v>532</v>
      </c>
      <c r="M361" s="212">
        <v>270</v>
      </c>
      <c r="N361" s="255">
        <f>SUM(E361:M361)</f>
        <v>8774</v>
      </c>
      <c r="O361" s="253"/>
    </row>
    <row r="362" spans="1:15" x14ac:dyDescent="0.4">
      <c r="A362" s="253"/>
      <c r="B362" s="267"/>
      <c r="C362" s="265"/>
      <c r="D362" s="51" t="s">
        <v>0</v>
      </c>
      <c r="E362" s="107">
        <v>2284</v>
      </c>
      <c r="F362" s="211"/>
      <c r="G362" s="213">
        <v>1227</v>
      </c>
      <c r="H362" s="107">
        <v>1374</v>
      </c>
      <c r="I362" s="213">
        <v>378</v>
      </c>
      <c r="J362" s="11">
        <v>12</v>
      </c>
      <c r="K362" s="108">
        <v>192</v>
      </c>
      <c r="L362" s="107">
        <v>153</v>
      </c>
      <c r="M362" s="213">
        <v>120</v>
      </c>
      <c r="N362" s="200">
        <f>SUM(E362:M362)</f>
        <v>5740</v>
      </c>
      <c r="O362" s="253"/>
    </row>
    <row r="363" spans="1:15" ht="15" thickBot="1" x14ac:dyDescent="0.45">
      <c r="A363" s="253"/>
      <c r="B363" s="267"/>
      <c r="C363" s="271"/>
      <c r="D363" s="52" t="s">
        <v>4</v>
      </c>
      <c r="E363" s="73">
        <v>0.65800000000000003</v>
      </c>
      <c r="F363" s="177"/>
      <c r="G363" s="214">
        <f>G362/G361</f>
        <v>0.64039665970772441</v>
      </c>
      <c r="H363" s="73">
        <v>0.84399999999999997</v>
      </c>
      <c r="I363" s="214">
        <v>0.63</v>
      </c>
      <c r="J363" s="12">
        <f>J362/J361</f>
        <v>0.26666666666666666</v>
      </c>
      <c r="K363" s="218">
        <v>0.61699999999999999</v>
      </c>
      <c r="L363" s="73">
        <v>0.28000000000000003</v>
      </c>
      <c r="M363" s="214">
        <v>0.44</v>
      </c>
      <c r="N363" s="101">
        <f>N362/N361</f>
        <v>0.65420560747663548</v>
      </c>
      <c r="O363" s="253"/>
    </row>
    <row r="364" spans="1:15" x14ac:dyDescent="0.4">
      <c r="A364" s="253"/>
      <c r="B364" s="267"/>
      <c r="C364" s="262" t="s">
        <v>150</v>
      </c>
      <c r="D364" s="50" t="s">
        <v>3</v>
      </c>
      <c r="E364" s="93">
        <v>3005</v>
      </c>
      <c r="F364" s="10">
        <v>1169</v>
      </c>
      <c r="G364" s="225">
        <v>1721</v>
      </c>
      <c r="H364" s="10">
        <v>1354</v>
      </c>
      <c r="I364" s="212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5">
        <f>SUM(E364:M364)</f>
        <v>9682</v>
      </c>
      <c r="O364" s="253"/>
    </row>
    <row r="365" spans="1:15" x14ac:dyDescent="0.4">
      <c r="A365" s="253"/>
      <c r="B365" s="267"/>
      <c r="C365" s="263"/>
      <c r="D365" s="51" t="s">
        <v>0</v>
      </c>
      <c r="E365" s="11">
        <v>1718</v>
      </c>
      <c r="F365" s="11">
        <v>751</v>
      </c>
      <c r="G365" s="226">
        <v>1048</v>
      </c>
      <c r="H365" s="11">
        <v>1080</v>
      </c>
      <c r="I365" s="213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00">
        <f>SUM(E365:M365)</f>
        <v>5937</v>
      </c>
      <c r="O365" s="253"/>
    </row>
    <row r="366" spans="1:15" ht="15" thickBot="1" x14ac:dyDescent="0.45">
      <c r="A366" s="253"/>
      <c r="B366" s="267"/>
      <c r="C366" s="264"/>
      <c r="D366" s="52" t="s">
        <v>4</v>
      </c>
      <c r="E366" s="12">
        <v>0.57199999999999995</v>
      </c>
      <c r="F366" s="12">
        <v>0.64200000000000002</v>
      </c>
      <c r="G366" s="227">
        <v>0.6089</v>
      </c>
      <c r="H366" s="12">
        <v>0.79800000000000004</v>
      </c>
      <c r="I366" s="214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53"/>
    </row>
    <row r="367" spans="1:15" x14ac:dyDescent="0.4">
      <c r="A367" s="253"/>
      <c r="B367" s="267"/>
      <c r="C367" s="265" t="s">
        <v>151</v>
      </c>
      <c r="D367" s="17" t="s">
        <v>3</v>
      </c>
      <c r="E367" s="93">
        <v>3181</v>
      </c>
      <c r="F367" s="111">
        <v>1207</v>
      </c>
      <c r="G367" s="229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5">
        <f>SUM(E367:M367)</f>
        <v>9743</v>
      </c>
      <c r="O367" s="253"/>
    </row>
    <row r="368" spans="1:15" x14ac:dyDescent="0.4">
      <c r="A368" s="253"/>
      <c r="B368" s="267"/>
      <c r="C368" s="263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00">
        <f>SUM(E368:M368)</f>
        <v>5872</v>
      </c>
      <c r="O368" s="253"/>
    </row>
    <row r="369" spans="1:15" ht="15" thickBot="1" x14ac:dyDescent="0.45">
      <c r="A369" s="253"/>
      <c r="B369" s="267"/>
      <c r="C369" s="263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6">
        <f>N368/N367</f>
        <v>0.60268911013034998</v>
      </c>
      <c r="O369" s="253"/>
    </row>
    <row r="370" spans="1:15" x14ac:dyDescent="0.4">
      <c r="A370" s="253"/>
      <c r="B370" s="267"/>
      <c r="C370" s="262" t="s">
        <v>152</v>
      </c>
      <c r="D370" s="220" t="s">
        <v>5</v>
      </c>
      <c r="E370" s="10">
        <v>3207</v>
      </c>
      <c r="F370" s="10">
        <v>1176</v>
      </c>
      <c r="G370" s="231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32">
        <v>683</v>
      </c>
      <c r="M370" s="112">
        <v>376</v>
      </c>
      <c r="N370" s="255">
        <f>SUM(E370:M370)</f>
        <v>9769</v>
      </c>
      <c r="O370" s="253"/>
    </row>
    <row r="371" spans="1:15" x14ac:dyDescent="0.4">
      <c r="A371" s="253"/>
      <c r="B371" s="267"/>
      <c r="C371" s="263"/>
      <c r="D371" s="221" t="s">
        <v>0</v>
      </c>
      <c r="E371" s="11">
        <v>1751</v>
      </c>
      <c r="F371" s="11">
        <v>732</v>
      </c>
      <c r="G371" s="233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00">
        <f>SUM(E371:M371)</f>
        <v>5733</v>
      </c>
      <c r="O371" s="253"/>
    </row>
    <row r="372" spans="1:15" ht="15" thickBot="1" x14ac:dyDescent="0.45">
      <c r="A372" s="253"/>
      <c r="B372" s="267"/>
      <c r="C372" s="264"/>
      <c r="D372" s="222" t="s">
        <v>4</v>
      </c>
      <c r="E372" s="234">
        <v>0.54600000000000004</v>
      </c>
      <c r="F372" s="234">
        <v>0.624</v>
      </c>
      <c r="G372" s="235">
        <v>0.52190000000000003</v>
      </c>
      <c r="H372" s="234">
        <v>0.77500000000000002</v>
      </c>
      <c r="I372" s="218">
        <v>0.7419</v>
      </c>
      <c r="J372" s="73">
        <f>J371/J370</f>
        <v>0.42105263157894735</v>
      </c>
      <c r="K372" s="218">
        <v>0.64700000000000002</v>
      </c>
      <c r="L372" s="236">
        <v>0.45</v>
      </c>
      <c r="M372" s="218">
        <v>0.36</v>
      </c>
      <c r="N372" s="101">
        <f>N371/N370</f>
        <v>0.58685638243423077</v>
      </c>
      <c r="O372" s="253"/>
    </row>
    <row r="373" spans="1:15" x14ac:dyDescent="0.4">
      <c r="A373" s="253"/>
      <c r="B373" s="267"/>
      <c r="C373" s="283" t="s">
        <v>153</v>
      </c>
      <c r="D373" s="220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5">
        <f>SUM(E373:M373)</f>
        <v>9262</v>
      </c>
      <c r="O373" s="253"/>
    </row>
    <row r="374" spans="1:15" x14ac:dyDescent="0.4">
      <c r="A374" s="253"/>
      <c r="B374" s="267"/>
      <c r="C374" s="284"/>
      <c r="D374" s="221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200">
        <f>SUM(E374:M374)</f>
        <v>5456</v>
      </c>
      <c r="O374" s="253"/>
    </row>
    <row r="375" spans="1:15" ht="15" thickBot="1" x14ac:dyDescent="0.45">
      <c r="A375" s="253"/>
      <c r="B375" s="268"/>
      <c r="C375" s="285"/>
      <c r="D375" s="222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53"/>
    </row>
    <row r="376" spans="1:15" x14ac:dyDescent="0.4">
      <c r="A376" s="253"/>
      <c r="B376" s="267" t="s">
        <v>154</v>
      </c>
      <c r="C376" s="272"/>
      <c r="D376" s="197" t="s">
        <v>155</v>
      </c>
      <c r="E376" s="192">
        <f t="shared" ref="E376:F376" si="69">E361+E364+E367+E370+E373</f>
        <v>15732</v>
      </c>
      <c r="F376" s="237">
        <f t="shared" si="69"/>
        <v>4529</v>
      </c>
      <c r="G376" s="215">
        <f t="shared" ref="G376:N376" si="70">G361+G364+G367+G370+G373</f>
        <v>8939</v>
      </c>
      <c r="H376" s="192">
        <f t="shared" si="70"/>
        <v>6970</v>
      </c>
      <c r="I376" s="215">
        <f t="shared" si="70"/>
        <v>3422</v>
      </c>
      <c r="J376" s="192">
        <f t="shared" si="70"/>
        <v>227</v>
      </c>
      <c r="K376" s="215">
        <f t="shared" si="70"/>
        <v>2561</v>
      </c>
      <c r="L376" s="192">
        <f t="shared" si="70"/>
        <v>3238</v>
      </c>
      <c r="M376" s="215">
        <f t="shared" si="70"/>
        <v>1612</v>
      </c>
      <c r="N376" s="252">
        <f t="shared" si="70"/>
        <v>47230</v>
      </c>
      <c r="O376" s="254"/>
    </row>
    <row r="377" spans="1:15" x14ac:dyDescent="0.4">
      <c r="A377" s="253"/>
      <c r="B377" s="267"/>
      <c r="C377" s="272"/>
      <c r="D377" s="43" t="s">
        <v>0</v>
      </c>
      <c r="E377" s="44">
        <f t="shared" ref="E377:F377" si="71">E362+E365+E368+E371+E374</f>
        <v>9093</v>
      </c>
      <c r="F377" s="238">
        <f t="shared" si="71"/>
        <v>2808</v>
      </c>
      <c r="G377" s="216">
        <f t="shared" ref="G377:N377" si="72">G362+G365+G368+G371+G374</f>
        <v>5112</v>
      </c>
      <c r="H377" s="44">
        <f t="shared" si="72"/>
        <v>5628</v>
      </c>
      <c r="I377" s="216">
        <f t="shared" si="72"/>
        <v>2387</v>
      </c>
      <c r="J377" s="44">
        <f t="shared" si="72"/>
        <v>68</v>
      </c>
      <c r="K377" s="216">
        <f t="shared" si="72"/>
        <v>1632</v>
      </c>
      <c r="L377" s="44">
        <f t="shared" si="72"/>
        <v>1369</v>
      </c>
      <c r="M377" s="216">
        <f t="shared" si="72"/>
        <v>641</v>
      </c>
      <c r="N377" s="242">
        <f t="shared" si="72"/>
        <v>28738</v>
      </c>
      <c r="O377" s="254"/>
    </row>
    <row r="378" spans="1:15" ht="15" thickBot="1" x14ac:dyDescent="0.45">
      <c r="A378" s="253"/>
      <c r="B378" s="273"/>
      <c r="C378" s="274"/>
      <c r="D378" s="45" t="s">
        <v>4</v>
      </c>
      <c r="E378" s="46">
        <f t="shared" ref="E378:F378" si="73">E377/E376</f>
        <v>0.57799389778794819</v>
      </c>
      <c r="F378" s="239">
        <f t="shared" si="73"/>
        <v>0.62000441598586886</v>
      </c>
      <c r="G378" s="217">
        <f t="shared" ref="G378:N378" si="74">G377/G376</f>
        <v>0.57187604877503073</v>
      </c>
      <c r="H378" s="46">
        <f t="shared" si="74"/>
        <v>0.80746054519368726</v>
      </c>
      <c r="I378" s="217">
        <f t="shared" si="74"/>
        <v>0.69754529514903563</v>
      </c>
      <c r="J378" s="46">
        <f t="shared" si="74"/>
        <v>0.29955947136563876</v>
      </c>
      <c r="K378" s="217">
        <f t="shared" si="74"/>
        <v>0.63725107379929713</v>
      </c>
      <c r="L378" s="46">
        <f t="shared" si="74"/>
        <v>0.4227918468190241</v>
      </c>
      <c r="M378" s="217">
        <f t="shared" si="74"/>
        <v>0.39764267990074442</v>
      </c>
      <c r="N378" s="243">
        <f t="shared" si="74"/>
        <v>0.60846919330933724</v>
      </c>
      <c r="O378" s="253"/>
    </row>
    <row r="379" spans="1:15" ht="15" thickBot="1" x14ac:dyDescent="0.45">
      <c r="A379" s="253"/>
      <c r="B379" s="253"/>
      <c r="C379" s="253"/>
      <c r="D379" s="253"/>
      <c r="E379" s="253"/>
      <c r="F379" s="253"/>
      <c r="G379" s="253"/>
      <c r="H379" s="253"/>
      <c r="I379" s="253"/>
      <c r="J379" s="253"/>
      <c r="K379" s="253"/>
      <c r="L379" s="253"/>
      <c r="M379" s="253"/>
      <c r="N379" s="253"/>
      <c r="O379" s="253"/>
    </row>
    <row r="380" spans="1:15" ht="25.8" thickBot="1" x14ac:dyDescent="0.45">
      <c r="B380" s="269" t="s">
        <v>9</v>
      </c>
      <c r="C380" s="270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66" t="s">
        <v>156</v>
      </c>
      <c r="C381" s="262" t="s">
        <v>162</v>
      </c>
      <c r="D381" s="17" t="s">
        <v>3</v>
      </c>
      <c r="E381" s="148">
        <v>1171</v>
      </c>
      <c r="F381" s="210"/>
      <c r="G381" s="210"/>
      <c r="H381" s="210"/>
      <c r="I381" s="210"/>
      <c r="J381" s="210"/>
      <c r="K381" s="148">
        <v>47</v>
      </c>
      <c r="L381" s="212">
        <v>270</v>
      </c>
      <c r="M381" s="10">
        <v>55</v>
      </c>
      <c r="N381" s="255">
        <f>SUM(E381:M381)</f>
        <v>1543</v>
      </c>
    </row>
    <row r="382" spans="1:15" x14ac:dyDescent="0.4">
      <c r="B382" s="267"/>
      <c r="C382" s="265"/>
      <c r="D382" s="51" t="s">
        <v>0</v>
      </c>
      <c r="E382" s="107">
        <v>666</v>
      </c>
      <c r="F382" s="211"/>
      <c r="G382" s="211"/>
      <c r="H382" s="211"/>
      <c r="I382" s="211"/>
      <c r="J382" s="211"/>
      <c r="K382" s="107">
        <v>28</v>
      </c>
      <c r="L382" s="213">
        <v>120</v>
      </c>
      <c r="M382" s="11">
        <v>17</v>
      </c>
      <c r="N382" s="200">
        <f>SUM(E382:M382)</f>
        <v>831</v>
      </c>
    </row>
    <row r="383" spans="1:15" ht="15" thickBot="1" x14ac:dyDescent="0.45">
      <c r="B383" s="267"/>
      <c r="C383" s="271"/>
      <c r="D383" s="52" t="s">
        <v>4</v>
      </c>
      <c r="E383" s="73">
        <v>0.56899999999999995</v>
      </c>
      <c r="F383" s="177"/>
      <c r="G383" s="177"/>
      <c r="H383" s="177"/>
      <c r="I383" s="177"/>
      <c r="J383" s="177"/>
      <c r="K383" s="73">
        <v>0.59599999999999997</v>
      </c>
      <c r="L383" s="214">
        <v>0.44</v>
      </c>
      <c r="M383" s="12">
        <v>0.31</v>
      </c>
      <c r="N383" s="101">
        <f>N382/N381</f>
        <v>0.53856124432922881</v>
      </c>
    </row>
    <row r="384" spans="1:15" x14ac:dyDescent="0.4">
      <c r="B384" s="267"/>
      <c r="C384" s="262" t="s">
        <v>157</v>
      </c>
      <c r="D384" s="50" t="s">
        <v>3</v>
      </c>
      <c r="E384" s="93">
        <v>3128</v>
      </c>
      <c r="F384" s="10">
        <v>918</v>
      </c>
      <c r="G384" s="225">
        <v>1754</v>
      </c>
      <c r="H384" s="10">
        <v>1367</v>
      </c>
      <c r="I384" s="212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5">
        <f>SUM(E384:M384)</f>
        <v>9134</v>
      </c>
    </row>
    <row r="385" spans="2:14" x14ac:dyDescent="0.4">
      <c r="B385" s="267"/>
      <c r="C385" s="263"/>
      <c r="D385" s="51" t="s">
        <v>0</v>
      </c>
      <c r="E385" s="11">
        <v>1853</v>
      </c>
      <c r="F385" s="11">
        <v>569</v>
      </c>
      <c r="G385" s="226">
        <v>950</v>
      </c>
      <c r="H385" s="11">
        <v>1089</v>
      </c>
      <c r="I385" s="213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200">
        <f>SUM(E385:M385)</f>
        <v>5543</v>
      </c>
    </row>
    <row r="386" spans="2:14" ht="15" thickBot="1" x14ac:dyDescent="0.45">
      <c r="B386" s="267"/>
      <c r="C386" s="264"/>
      <c r="D386" s="52" t="s">
        <v>4</v>
      </c>
      <c r="E386" s="12">
        <v>0.59199999999999997</v>
      </c>
      <c r="F386" s="12">
        <v>0.62</v>
      </c>
      <c r="G386" s="227">
        <v>0.54100000000000004</v>
      </c>
      <c r="H386" s="12">
        <v>0.79700000000000004</v>
      </c>
      <c r="I386" s="214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67"/>
      <c r="C387" s="287" t="s">
        <v>158</v>
      </c>
      <c r="D387" s="288" t="s">
        <v>3</v>
      </c>
      <c r="E387" s="258">
        <v>2281</v>
      </c>
      <c r="F387" s="289">
        <v>805</v>
      </c>
      <c r="G387" s="290">
        <v>1736</v>
      </c>
      <c r="H387" s="291">
        <v>1257</v>
      </c>
      <c r="I387" s="172">
        <v>730</v>
      </c>
      <c r="J387" s="289">
        <v>50</v>
      </c>
      <c r="K387" s="259">
        <v>477</v>
      </c>
      <c r="L387" s="172">
        <v>432</v>
      </c>
      <c r="M387" s="259">
        <v>307</v>
      </c>
      <c r="N387" s="223">
        <f>SUM(E387:M387)</f>
        <v>8075</v>
      </c>
    </row>
    <row r="388" spans="2:14" x14ac:dyDescent="0.4">
      <c r="B388" s="267"/>
      <c r="C388" s="286"/>
      <c r="D388" s="257" t="s">
        <v>0</v>
      </c>
      <c r="E388" s="178">
        <v>1320</v>
      </c>
      <c r="F388" s="228">
        <v>494</v>
      </c>
      <c r="G388" s="292">
        <v>920</v>
      </c>
      <c r="H388" s="178">
        <v>1007</v>
      </c>
      <c r="I388" s="292">
        <v>513</v>
      </c>
      <c r="J388" s="228">
        <v>29</v>
      </c>
      <c r="K388" s="261">
        <v>318</v>
      </c>
      <c r="L388" s="260">
        <v>199</v>
      </c>
      <c r="M388" s="261">
        <v>86</v>
      </c>
      <c r="N388" s="224">
        <f>SUM(E388:M388)</f>
        <v>4886</v>
      </c>
    </row>
    <row r="389" spans="2:14" ht="15" thickBot="1" x14ac:dyDescent="0.45">
      <c r="B389" s="267"/>
      <c r="C389" s="286"/>
      <c r="D389" s="293" t="s">
        <v>4</v>
      </c>
      <c r="E389" s="294">
        <v>0.57899999999999996</v>
      </c>
      <c r="F389" s="295">
        <v>0.61399999999999999</v>
      </c>
      <c r="G389" s="296">
        <v>0.52990000000000004</v>
      </c>
      <c r="H389" s="294">
        <v>0.80100000000000005</v>
      </c>
      <c r="I389" s="296">
        <v>0.70269999999999999</v>
      </c>
      <c r="J389" s="295">
        <f>J388/J387</f>
        <v>0.57999999999999996</v>
      </c>
      <c r="K389" s="295">
        <v>0.66700000000000004</v>
      </c>
      <c r="L389" s="296">
        <v>0.46</v>
      </c>
      <c r="M389" s="295">
        <v>0.28000000000000003</v>
      </c>
      <c r="N389" s="297">
        <f t="shared" ref="N389" si="76">N388/N387</f>
        <v>0.60507739938080496</v>
      </c>
    </row>
    <row r="390" spans="2:14" x14ac:dyDescent="0.4">
      <c r="B390" s="267"/>
      <c r="C390" s="262" t="s">
        <v>159</v>
      </c>
      <c r="D390" s="220" t="s">
        <v>5</v>
      </c>
      <c r="E390" s="10"/>
      <c r="F390" s="10"/>
      <c r="G390" s="231"/>
      <c r="H390" s="111"/>
      <c r="I390" s="112"/>
      <c r="J390" s="111"/>
      <c r="K390" s="111"/>
      <c r="L390" s="231"/>
      <c r="M390" s="111"/>
      <c r="N390" s="255"/>
    </row>
    <row r="391" spans="2:14" x14ac:dyDescent="0.4">
      <c r="B391" s="267"/>
      <c r="C391" s="263"/>
      <c r="D391" s="221" t="s">
        <v>0</v>
      </c>
      <c r="E391" s="11"/>
      <c r="F391" s="11"/>
      <c r="G391" s="233"/>
      <c r="H391" s="114"/>
      <c r="I391" s="122"/>
      <c r="J391" s="114"/>
      <c r="K391" s="114"/>
      <c r="L391" s="233"/>
      <c r="M391" s="114"/>
      <c r="N391" s="200"/>
    </row>
    <row r="392" spans="2:14" ht="15" thickBot="1" x14ac:dyDescent="0.45">
      <c r="B392" s="267"/>
      <c r="C392" s="264"/>
      <c r="D392" s="222" t="s">
        <v>4</v>
      </c>
      <c r="E392" s="234"/>
      <c r="F392" s="234"/>
      <c r="G392" s="235"/>
      <c r="H392" s="234"/>
      <c r="I392" s="218"/>
      <c r="J392" s="73"/>
      <c r="K392" s="73"/>
      <c r="L392" s="235"/>
      <c r="M392" s="73"/>
      <c r="N392" s="101"/>
    </row>
    <row r="393" spans="2:14" x14ac:dyDescent="0.4">
      <c r="B393" s="267"/>
      <c r="C393" s="283" t="s">
        <v>160</v>
      </c>
      <c r="D393" s="220" t="s">
        <v>5</v>
      </c>
      <c r="E393" s="10"/>
      <c r="F393" s="10"/>
      <c r="G393" s="112"/>
      <c r="H393" s="111"/>
      <c r="I393" s="112"/>
      <c r="J393" s="111"/>
      <c r="K393" s="111"/>
      <c r="L393" s="112"/>
      <c r="M393" s="111"/>
      <c r="N393" s="255"/>
    </row>
    <row r="394" spans="2:14" x14ac:dyDescent="0.4">
      <c r="B394" s="267"/>
      <c r="C394" s="284"/>
      <c r="D394" s="221" t="s">
        <v>0</v>
      </c>
      <c r="E394" s="11"/>
      <c r="F394" s="11"/>
      <c r="G394" s="122"/>
      <c r="H394" s="114"/>
      <c r="I394" s="122"/>
      <c r="J394" s="114"/>
      <c r="K394" s="114"/>
      <c r="L394" s="122"/>
      <c r="M394" s="114"/>
      <c r="N394" s="200"/>
    </row>
    <row r="395" spans="2:14" ht="15" thickBot="1" x14ac:dyDescent="0.45">
      <c r="B395" s="268"/>
      <c r="C395" s="285"/>
      <c r="D395" s="222" t="s">
        <v>4</v>
      </c>
      <c r="E395" s="12"/>
      <c r="F395" s="12"/>
      <c r="G395" s="94"/>
      <c r="H395" s="12"/>
      <c r="I395" s="94"/>
      <c r="J395" s="34"/>
      <c r="K395" s="34"/>
      <c r="L395" s="94"/>
      <c r="M395" s="34"/>
      <c r="N395" s="101"/>
    </row>
    <row r="396" spans="2:14" x14ac:dyDescent="0.4">
      <c r="B396" s="267" t="s">
        <v>161</v>
      </c>
      <c r="C396" s="272"/>
      <c r="D396" s="197" t="s">
        <v>155</v>
      </c>
      <c r="E396" s="192">
        <f t="shared" ref="E396:N396" si="77">E381+E384+E387+E390+E393</f>
        <v>6580</v>
      </c>
      <c r="F396" s="192">
        <f t="shared" ref="F396:J396" si="78">F381+F384+F387+F390+F393</f>
        <v>1723</v>
      </c>
      <c r="G396" s="192">
        <f t="shared" si="78"/>
        <v>3490</v>
      </c>
      <c r="H396" s="192">
        <f t="shared" si="78"/>
        <v>2624</v>
      </c>
      <c r="I396" s="192">
        <f t="shared" si="78"/>
        <v>1430</v>
      </c>
      <c r="J396" s="192">
        <f t="shared" si="78"/>
        <v>93</v>
      </c>
      <c r="K396" s="192">
        <f t="shared" si="77"/>
        <v>955</v>
      </c>
      <c r="L396" s="215">
        <f t="shared" si="77"/>
        <v>1195</v>
      </c>
      <c r="M396" s="192">
        <f t="shared" si="77"/>
        <v>662</v>
      </c>
      <c r="N396" s="252">
        <f t="shared" si="77"/>
        <v>18752</v>
      </c>
    </row>
    <row r="397" spans="2:14" x14ac:dyDescent="0.4">
      <c r="B397" s="267"/>
      <c r="C397" s="272"/>
      <c r="D397" s="43" t="s">
        <v>0</v>
      </c>
      <c r="E397" s="44">
        <f t="shared" ref="E397:N397" si="79">E382+E385+E388+E391+E394</f>
        <v>3839</v>
      </c>
      <c r="F397" s="44">
        <f t="shared" ref="F397:J397" si="80">F382+F385+F388+F391+F394</f>
        <v>1063</v>
      </c>
      <c r="G397" s="44">
        <f t="shared" si="80"/>
        <v>1870</v>
      </c>
      <c r="H397" s="44">
        <f t="shared" si="80"/>
        <v>2096</v>
      </c>
      <c r="I397" s="44">
        <f t="shared" si="80"/>
        <v>979</v>
      </c>
      <c r="J397" s="44">
        <f t="shared" si="80"/>
        <v>51</v>
      </c>
      <c r="K397" s="44">
        <f t="shared" si="79"/>
        <v>639</v>
      </c>
      <c r="L397" s="216">
        <f t="shared" si="79"/>
        <v>495</v>
      </c>
      <c r="M397" s="44">
        <f t="shared" si="79"/>
        <v>228</v>
      </c>
      <c r="N397" s="242">
        <f t="shared" si="79"/>
        <v>11260</v>
      </c>
    </row>
    <row r="398" spans="2:14" ht="15" thickBot="1" x14ac:dyDescent="0.45">
      <c r="B398" s="273"/>
      <c r="C398" s="274"/>
      <c r="D398" s="45" t="s">
        <v>4</v>
      </c>
      <c r="E398" s="46">
        <f t="shared" ref="E398:N398" si="81">E397/E396</f>
        <v>0.58343465045592702</v>
      </c>
      <c r="F398" s="46">
        <f t="shared" ref="F398:J398" si="82">F397/F396</f>
        <v>0.61694718514219382</v>
      </c>
      <c r="G398" s="46">
        <f t="shared" si="82"/>
        <v>0.53581661891117482</v>
      </c>
      <c r="H398" s="46">
        <f t="shared" si="82"/>
        <v>0.79878048780487809</v>
      </c>
      <c r="I398" s="46">
        <f t="shared" si="82"/>
        <v>0.68461538461538463</v>
      </c>
      <c r="J398" s="46">
        <f t="shared" si="82"/>
        <v>0.54838709677419351</v>
      </c>
      <c r="K398" s="46">
        <f t="shared" si="81"/>
        <v>0.66910994764397902</v>
      </c>
      <c r="L398" s="217">
        <f t="shared" si="81"/>
        <v>0.41422594142259417</v>
      </c>
      <c r="M398" s="46">
        <f t="shared" si="81"/>
        <v>0.34441087613293053</v>
      </c>
      <c r="N398" s="243">
        <f t="shared" si="81"/>
        <v>0.60046928327645055</v>
      </c>
    </row>
  </sheetData>
  <mergeCells count="159">
    <mergeCell ref="B381:B395"/>
    <mergeCell ref="C381:C383"/>
    <mergeCell ref="C384:C386"/>
    <mergeCell ref="C387:C389"/>
    <mergeCell ref="C390:C392"/>
    <mergeCell ref="C393:C395"/>
    <mergeCell ref="B396:C398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20:B334"/>
    <mergeCell ref="C320:C322"/>
    <mergeCell ref="C323:C325"/>
    <mergeCell ref="C326:C328"/>
    <mergeCell ref="C329:C331"/>
    <mergeCell ref="C332:C334"/>
    <mergeCell ref="B335:C337"/>
    <mergeCell ref="B315:C317"/>
    <mergeCell ref="B380:C380"/>
    <mergeCell ref="B339:C339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B319:C319"/>
    <mergeCell ref="C220:C222"/>
    <mergeCell ref="C223:C225"/>
    <mergeCell ref="C226:C228"/>
    <mergeCell ref="C229:C231"/>
    <mergeCell ref="C246:C248"/>
    <mergeCell ref="C249:C251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C278:C280"/>
    <mergeCell ref="C281:C283"/>
    <mergeCell ref="C284:C286"/>
    <mergeCell ref="B275:B289"/>
    <mergeCell ref="C287:C289"/>
    <mergeCell ref="B299:C299"/>
    <mergeCell ref="B300:B314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290:C292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자료(25년8월11일주)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2025-08-20T06:46:04Z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