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298B469-C19C-44E4-808D-0CF24C33FB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11월10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8" i="10" l="1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E457" i="10" l="1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<sst xmlns="http://schemas.openxmlformats.org/spreadsheetml/2006/main" count="827" uniqueCount="181">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</sst>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3" fillId="7" borderId="1" xfId="2" applyFont="1" applyFill="1" applyBorder="1">
      <alignment vertical="center"/>
    </xf>
    <xf numFmtId="9" fontId="5" fillId="7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41" fontId="3" fillId="7" borderId="10" xfId="2" applyFont="1" applyFill="1" applyBorder="1">
      <alignment vertical="center"/>
    </xf>
    <xf numFmtId="0" fontId="4" fillId="7" borderId="9" xfId="0" applyFont="1" applyFill="1" applyBorder="1" applyAlignment="1">
      <alignment horizontal="center" vertical="center" wrapText="1"/>
    </xf>
    <xf numFmtId="41" fontId="5" fillId="7" borderId="9" xfId="2" applyFont="1" applyFill="1" applyBorder="1">
      <alignment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7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3" fontId="10" fillId="7" borderId="31" xfId="0" applyNumberFormat="1" applyFont="1" applyFill="1" applyBorder="1" applyAlignment="1">
      <alignment horizontal="right" vertical="center" wrapText="1"/>
    </xf>
    <xf numFmtId="41" fontId="3" fillId="7" borderId="19" xfId="2" applyFont="1" applyFill="1" applyBorder="1" applyAlignment="1">
      <alignment vertical="center" wrapText="1"/>
    </xf>
    <xf numFmtId="41" fontId="3" fillId="7" borderId="10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0" fontId="9" fillId="7" borderId="20" xfId="0" applyFont="1" applyFill="1" applyBorder="1" applyAlignment="1">
      <alignment horizontal="center" vertical="center"/>
    </xf>
    <xf numFmtId="41" fontId="11" fillId="7" borderId="9" xfId="2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9" fillId="7" borderId="21" xfId="0" applyFont="1" applyFill="1" applyBorder="1" applyAlignment="1">
      <alignment horizontal="center" vertical="center"/>
    </xf>
    <xf numFmtId="9" fontId="10" fillId="7" borderId="72" xfId="0" applyNumberFormat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7"/>
  <sheetViews>
    <sheetView tabSelected="1" topLeftCell="A437" workbookViewId="0">
      <selection activeCell="P451" sqref="P45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287" t="s">
        <v>11</v>
      </c>
      <c r="C1" s="288"/>
      <c r="D1" s="288"/>
      <c r="E1" s="289" t="s">
        <v>18</v>
      </c>
      <c r="F1" s="290"/>
      <c r="G1" s="290"/>
      <c r="H1" s="290"/>
      <c r="I1" s="290"/>
      <c r="J1" s="290"/>
      <c r="K1" s="290"/>
      <c r="L1" s="291"/>
      <c r="M1" s="36" t="s">
        <v>16</v>
      </c>
    </row>
    <row r="2" spans="2:13" ht="35.4" customHeight="1" thickBot="1" x14ac:dyDescent="0.45">
      <c r="B2" s="270" t="s">
        <v>9</v>
      </c>
      <c r="C2" s="271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92" t="s">
        <v>19</v>
      </c>
      <c r="C3" s="275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93"/>
      <c r="C4" s="278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93"/>
      <c r="C5" s="279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93"/>
      <c r="C6" s="276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93"/>
      <c r="C7" s="278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93"/>
      <c r="C8" s="278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93"/>
      <c r="C9" s="275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93"/>
      <c r="C10" s="278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93"/>
      <c r="C11" s="279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93"/>
      <c r="C12" s="275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93"/>
      <c r="C13" s="278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93"/>
      <c r="C14" s="279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93"/>
      <c r="C15" s="275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93"/>
      <c r="C16" s="278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94"/>
      <c r="C17" s="279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73" t="s">
        <v>15</v>
      </c>
      <c r="C18" s="283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73"/>
      <c r="C19" s="283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84"/>
      <c r="C20" s="285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70" t="s">
        <v>9</v>
      </c>
      <c r="C22" s="271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92" t="s">
        <v>31</v>
      </c>
      <c r="C23" s="275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93"/>
      <c r="C24" s="278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93"/>
      <c r="C25" s="279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93"/>
      <c r="C26" s="276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93"/>
      <c r="C27" s="278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93"/>
      <c r="C28" s="278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93"/>
      <c r="C29" s="275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93"/>
      <c r="C30" s="278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93"/>
      <c r="C31" s="279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93"/>
      <c r="C32" s="275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93"/>
      <c r="C33" s="278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93"/>
      <c r="C34" s="279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93"/>
      <c r="C35" s="275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93"/>
      <c r="C36" s="278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94"/>
      <c r="C37" s="279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73" t="s">
        <v>30</v>
      </c>
      <c r="C38" s="283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73"/>
      <c r="C39" s="283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84"/>
      <c r="C40" s="285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70" t="s">
        <v>9</v>
      </c>
      <c r="C42" s="271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73"/>
      <c r="C43" s="276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73"/>
      <c r="C44" s="278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73"/>
      <c r="C45" s="279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73"/>
      <c r="C46" s="276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73"/>
      <c r="C47" s="278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73"/>
      <c r="C48" s="278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73"/>
      <c r="C49" s="275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73"/>
      <c r="C50" s="278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73"/>
      <c r="C51" s="279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73"/>
      <c r="C52" s="275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73"/>
      <c r="C53" s="278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74"/>
      <c r="C54" s="279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73" t="s">
        <v>36</v>
      </c>
      <c r="C55" s="283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73"/>
      <c r="C56" s="283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84"/>
      <c r="C57" s="285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70" t="s">
        <v>9</v>
      </c>
      <c r="C59" s="271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72" t="s">
        <v>37</v>
      </c>
      <c r="C60" s="275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73"/>
      <c r="C61" s="278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73"/>
      <c r="C62" s="279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73"/>
      <c r="C63" s="275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73"/>
      <c r="C64" s="278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73"/>
      <c r="C65" s="279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73"/>
      <c r="C66" s="276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73"/>
      <c r="C67" s="278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73"/>
      <c r="C68" s="278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73"/>
      <c r="C69" s="275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73"/>
      <c r="C70" s="278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73"/>
      <c r="C71" s="279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73"/>
      <c r="C72" s="275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73"/>
      <c r="C73" s="278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74"/>
      <c r="C74" s="279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73" t="s">
        <v>38</v>
      </c>
      <c r="C75" s="283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73"/>
      <c r="C76" s="283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84"/>
      <c r="C77" s="285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70" t="s">
        <v>9</v>
      </c>
      <c r="C79" s="271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72" t="s">
        <v>44</v>
      </c>
      <c r="C80" s="275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73"/>
      <c r="C81" s="278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73"/>
      <c r="C82" s="279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73"/>
      <c r="C83" s="275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73"/>
      <c r="C84" s="278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73"/>
      <c r="C85" s="279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73"/>
      <c r="C86" s="276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73"/>
      <c r="C87" s="278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73"/>
      <c r="C88" s="278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73"/>
      <c r="C89" s="275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73"/>
      <c r="C90" s="278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73"/>
      <c r="C91" s="279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73"/>
      <c r="C92" s="275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73"/>
      <c r="C93" s="278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74"/>
      <c r="C94" s="279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73" t="s">
        <v>45</v>
      </c>
      <c r="C95" s="283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73"/>
      <c r="C96" s="283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84"/>
      <c r="C97" s="285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70" t="s">
        <v>9</v>
      </c>
      <c r="C99" s="271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72" t="s">
        <v>51</v>
      </c>
      <c r="C100" s="275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73"/>
      <c r="C101" s="278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73"/>
      <c r="C102" s="279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73"/>
      <c r="C103" s="275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73"/>
      <c r="C104" s="278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73"/>
      <c r="C105" s="279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73"/>
      <c r="C106" s="276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73"/>
      <c r="C107" s="278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73"/>
      <c r="C108" s="278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73"/>
      <c r="C109" s="275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73"/>
      <c r="C110" s="278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73"/>
      <c r="C111" s="279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73" t="s">
        <v>56</v>
      </c>
      <c r="C112" s="283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73"/>
      <c r="C113" s="283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84"/>
      <c r="C114" s="285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70" t="s">
        <v>9</v>
      </c>
      <c r="C116" s="271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72" t="s">
        <v>57</v>
      </c>
      <c r="C117" s="275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73"/>
      <c r="C118" s="278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73"/>
      <c r="C119" s="279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73"/>
      <c r="C120" s="275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73"/>
      <c r="C121" s="278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73"/>
      <c r="C122" s="279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73"/>
      <c r="C123" s="276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73"/>
      <c r="C124" s="278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73"/>
      <c r="C125" s="278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73"/>
      <c r="C126" s="275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73"/>
      <c r="C127" s="278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73"/>
      <c r="C128" s="279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73"/>
      <c r="C129" s="275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73"/>
      <c r="C130" s="278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74"/>
      <c r="C131" s="279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73" t="s">
        <v>58</v>
      </c>
      <c r="C132" s="283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73"/>
      <c r="C133" s="283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84"/>
      <c r="C134" s="285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70" t="s">
        <v>9</v>
      </c>
      <c r="C136" s="271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72" t="s">
        <v>63</v>
      </c>
      <c r="C137" s="275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73"/>
      <c r="C138" s="278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73"/>
      <c r="C139" s="279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73"/>
      <c r="C140" s="275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73"/>
      <c r="C141" s="278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73"/>
      <c r="C142" s="279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73"/>
      <c r="C143" s="276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73"/>
      <c r="C144" s="278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73"/>
      <c r="C145" s="278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73"/>
      <c r="C146" s="275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73"/>
      <c r="C147" s="278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73"/>
      <c r="C148" s="279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73"/>
      <c r="C149" s="275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73"/>
      <c r="C150" s="278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74"/>
      <c r="C151" s="279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73" t="s">
        <v>64</v>
      </c>
      <c r="C152" s="283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73"/>
      <c r="C153" s="283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84"/>
      <c r="C154" s="285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70" t="s">
        <v>9</v>
      </c>
      <c r="C156" s="271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72" t="s">
        <v>71</v>
      </c>
      <c r="C157" s="275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73"/>
      <c r="C158" s="278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73"/>
      <c r="C159" s="279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73"/>
      <c r="C160" s="275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73"/>
      <c r="C161" s="278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73"/>
      <c r="C162" s="279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73"/>
      <c r="C163" s="276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73"/>
      <c r="C164" s="278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73"/>
      <c r="C165" s="278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73"/>
      <c r="C166" s="275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73"/>
      <c r="C167" s="278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73"/>
      <c r="C168" s="279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73"/>
      <c r="C169" s="275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73"/>
      <c r="C170" s="278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74"/>
      <c r="C171" s="279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73" t="s">
        <v>72</v>
      </c>
      <c r="C172" s="283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73"/>
      <c r="C173" s="283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84"/>
      <c r="C174" s="285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70" t="s">
        <v>9</v>
      </c>
      <c r="C176" s="271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72" t="s">
        <v>78</v>
      </c>
      <c r="C177" s="275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73"/>
      <c r="C178" s="278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73"/>
      <c r="C179" s="279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73"/>
      <c r="C180" s="275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73"/>
      <c r="C181" s="278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73"/>
      <c r="C182" s="279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73"/>
      <c r="C183" s="276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73"/>
      <c r="C184" s="278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73"/>
      <c r="C185" s="278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73"/>
      <c r="C186" s="275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73"/>
      <c r="C187" s="278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73"/>
      <c r="C188" s="279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73"/>
      <c r="C189" s="275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73"/>
      <c r="C190" s="278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74"/>
      <c r="C191" s="279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73" t="s">
        <v>84</v>
      </c>
      <c r="C192" s="283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73"/>
      <c r="C193" s="283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84"/>
      <c r="C194" s="285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70" t="s">
        <v>9</v>
      </c>
      <c r="C196" s="271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72" t="s">
        <v>85</v>
      </c>
      <c r="C197" s="275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73"/>
      <c r="C198" s="276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73"/>
      <c r="C199" s="277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73"/>
      <c r="C200" s="275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73"/>
      <c r="C201" s="278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73"/>
      <c r="C202" s="279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73"/>
      <c r="C203" s="276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73"/>
      <c r="C204" s="278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73"/>
      <c r="C205" s="278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73"/>
      <c r="C206" s="275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73"/>
      <c r="C207" s="278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73"/>
      <c r="C208" s="279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73"/>
      <c r="C209" s="275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73"/>
      <c r="C210" s="278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74"/>
      <c r="C211" s="279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73" t="s">
        <v>86</v>
      </c>
      <c r="C212" s="283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73"/>
      <c r="C213" s="283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84"/>
      <c r="C214" s="285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70" t="s">
        <v>9</v>
      </c>
      <c r="C216" s="271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72" t="s">
        <v>92</v>
      </c>
      <c r="C217" s="275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73"/>
      <c r="C218" s="276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73"/>
      <c r="C219" s="277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73"/>
      <c r="C220" s="275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73"/>
      <c r="C221" s="278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73"/>
      <c r="C222" s="279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73"/>
      <c r="C223" s="276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73"/>
      <c r="C224" s="278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73"/>
      <c r="C225" s="278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73"/>
      <c r="C226" s="275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73"/>
      <c r="C227" s="278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73"/>
      <c r="C228" s="279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73"/>
      <c r="C229" s="275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73"/>
      <c r="C230" s="278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74"/>
      <c r="C231" s="279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73" t="s">
        <v>93</v>
      </c>
      <c r="C232" s="283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73"/>
      <c r="C233" s="283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84"/>
      <c r="C234" s="285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70" t="s">
        <v>9</v>
      </c>
      <c r="C236" s="271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72" t="s">
        <v>99</v>
      </c>
      <c r="C237" s="275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73"/>
      <c r="C238" s="276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73"/>
      <c r="C239" s="277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73"/>
      <c r="C240" s="275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73"/>
      <c r="C241" s="278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73"/>
      <c r="C242" s="279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73"/>
      <c r="C243" s="276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73"/>
      <c r="C244" s="278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73"/>
      <c r="C245" s="278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73"/>
      <c r="C246" s="275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73"/>
      <c r="C247" s="278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73"/>
      <c r="C248" s="279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73"/>
      <c r="C249" s="275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73"/>
      <c r="C250" s="278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74"/>
      <c r="C251" s="279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73" t="s">
        <v>104</v>
      </c>
      <c r="C252" s="283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73"/>
      <c r="C253" s="283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84"/>
      <c r="C254" s="285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70" t="s">
        <v>9</v>
      </c>
      <c r="C256" s="271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72" t="s">
        <v>107</v>
      </c>
      <c r="C257" s="275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73"/>
      <c r="C258" s="276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73"/>
      <c r="C259" s="277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73"/>
      <c r="C260" s="275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73"/>
      <c r="C261" s="278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73"/>
      <c r="C262" s="279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73"/>
      <c r="C263" s="276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73"/>
      <c r="C264" s="278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73"/>
      <c r="C265" s="278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73"/>
      <c r="C266" s="275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73"/>
      <c r="C267" s="278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73"/>
      <c r="C268" s="279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73" t="s">
        <v>112</v>
      </c>
      <c r="C269" s="283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73"/>
      <c r="C270" s="283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84"/>
      <c r="C271" s="285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70" t="s">
        <v>9</v>
      </c>
      <c r="C274" s="271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72" t="s">
        <v>113</v>
      </c>
      <c r="C275" s="275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73"/>
      <c r="C276" s="276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73"/>
      <c r="C277" s="277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73"/>
      <c r="C278" s="275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73"/>
      <c r="C279" s="278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73"/>
      <c r="C280" s="279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73"/>
      <c r="C281" s="276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73"/>
      <c r="C282" s="278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73"/>
      <c r="C283" s="278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73"/>
      <c r="C284" s="275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73"/>
      <c r="C285" s="278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73"/>
      <c r="C286" s="279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73"/>
      <c r="C287" s="275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73"/>
      <c r="C288" s="278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74"/>
      <c r="C289" s="279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73" t="s">
        <v>114</v>
      </c>
      <c r="C290" s="283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73"/>
      <c r="C291" s="283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84"/>
      <c r="C292" s="285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70" t="s">
        <v>9</v>
      </c>
      <c r="C299" s="271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72" t="s">
        <v>126</v>
      </c>
      <c r="C300" s="275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73"/>
      <c r="C301" s="276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73"/>
      <c r="C302" s="277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73"/>
      <c r="C303" s="275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73"/>
      <c r="C304" s="278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73"/>
      <c r="C305" s="279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73"/>
      <c r="C306" s="276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73"/>
      <c r="C307" s="278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73"/>
      <c r="C308" s="278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73"/>
      <c r="C309" s="275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73"/>
      <c r="C310" s="278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73"/>
      <c r="C311" s="279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73"/>
      <c r="C312" s="280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73"/>
      <c r="C313" s="281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74"/>
      <c r="C314" s="282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73" t="s">
        <v>132</v>
      </c>
      <c r="C315" s="283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73"/>
      <c r="C316" s="283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84"/>
      <c r="C317" s="285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70" t="s">
        <v>9</v>
      </c>
      <c r="C319" s="271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72" t="s">
        <v>133</v>
      </c>
      <c r="C320" s="275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73"/>
      <c r="C321" s="276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73"/>
      <c r="C322" s="277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73"/>
      <c r="C323" s="275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73"/>
      <c r="C324" s="278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73"/>
      <c r="C325" s="279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73"/>
      <c r="C326" s="276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73"/>
      <c r="C327" s="278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73"/>
      <c r="C328" s="278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73"/>
      <c r="C329" s="275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73"/>
      <c r="C330" s="278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73"/>
      <c r="C331" s="279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73"/>
      <c r="C332" s="280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73"/>
      <c r="C333" s="281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74"/>
      <c r="C334" s="282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73" t="s">
        <v>134</v>
      </c>
      <c r="C335" s="283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73"/>
      <c r="C336" s="283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84"/>
      <c r="C337" s="285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70" t="s">
        <v>9</v>
      </c>
      <c r="C339" s="271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72" t="s">
        <v>140</v>
      </c>
      <c r="C340" s="275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73"/>
      <c r="C341" s="276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73"/>
      <c r="C342" s="277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73"/>
      <c r="C343" s="275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73"/>
      <c r="C344" s="278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73"/>
      <c r="C345" s="279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73"/>
      <c r="C346" s="276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73"/>
      <c r="C347" s="278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73"/>
      <c r="C348" s="278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73"/>
      <c r="C349" s="275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73"/>
      <c r="C350" s="278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73"/>
      <c r="C351" s="279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73"/>
      <c r="C352" s="280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73"/>
      <c r="C353" s="281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74"/>
      <c r="C354" s="282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73" t="s">
        <v>141</v>
      </c>
      <c r="C355" s="283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73"/>
      <c r="C356" s="283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84"/>
      <c r="C357" s="285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70" t="s">
        <v>9</v>
      </c>
      <c r="C360" s="271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72" t="s">
        <v>147</v>
      </c>
      <c r="C361" s="275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73"/>
      <c r="C362" s="276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73"/>
      <c r="C363" s="277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73"/>
      <c r="C364" s="275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73"/>
      <c r="C365" s="278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73"/>
      <c r="C366" s="279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73"/>
      <c r="C367" s="276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73"/>
      <c r="C368" s="278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73"/>
      <c r="C369" s="278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73"/>
      <c r="C370" s="275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73"/>
      <c r="C371" s="278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73"/>
      <c r="C372" s="279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73"/>
      <c r="C373" s="280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73"/>
      <c r="C374" s="281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74"/>
      <c r="C375" s="282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73" t="s">
        <v>154</v>
      </c>
      <c r="C376" s="283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73"/>
      <c r="C377" s="283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84"/>
      <c r="C378" s="285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70" t="s">
        <v>9</v>
      </c>
      <c r="C380" s="271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72" t="s">
        <v>156</v>
      </c>
      <c r="C381" s="275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73"/>
      <c r="C382" s="276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73"/>
      <c r="C383" s="277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73"/>
      <c r="C384" s="275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73"/>
      <c r="C385" s="278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73"/>
      <c r="C386" s="279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73"/>
      <c r="C387" s="276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73"/>
      <c r="C388" s="278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73"/>
      <c r="C389" s="278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73"/>
      <c r="C390" s="275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73"/>
      <c r="C391" s="278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73"/>
      <c r="C392" s="279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73"/>
      <c r="C393" s="280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73"/>
      <c r="C394" s="281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74"/>
      <c r="C395" s="282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73" t="s">
        <v>161</v>
      </c>
      <c r="C396" s="283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73"/>
      <c r="C397" s="283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84"/>
      <c r="C398" s="285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70" t="s">
        <v>9</v>
      </c>
      <c r="C401" s="271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72" t="s">
        <v>163</v>
      </c>
      <c r="C402" s="286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73"/>
      <c r="C403" s="276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73"/>
      <c r="C404" s="277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73"/>
      <c r="C405" s="286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73"/>
      <c r="C406" s="278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73"/>
      <c r="C407" s="279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73"/>
      <c r="C408" s="276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73"/>
      <c r="C409" s="278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73"/>
      <c r="C410" s="278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73"/>
      <c r="C411" s="275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73"/>
      <c r="C412" s="278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73"/>
      <c r="C413" s="279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73"/>
      <c r="C414" s="280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73"/>
      <c r="C415" s="281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74"/>
      <c r="C416" s="282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73" t="s">
        <v>166</v>
      </c>
      <c r="C417" s="283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73"/>
      <c r="C418" s="283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84"/>
      <c r="C419" s="285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70" t="s">
        <v>9</v>
      </c>
      <c r="C422" s="271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72" t="s">
        <v>170</v>
      </c>
      <c r="C423" s="275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73"/>
      <c r="C424" s="276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73"/>
      <c r="C425" s="277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73"/>
      <c r="C426" s="275" t="s">
        <v>173</v>
      </c>
      <c r="D426" s="50" t="s">
        <v>3</v>
      </c>
      <c r="E426" s="208"/>
      <c r="F426" s="208"/>
      <c r="G426" s="255"/>
      <c r="H426" s="208"/>
      <c r="I426" s="256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73"/>
      <c r="C427" s="278"/>
      <c r="D427" s="51" t="s">
        <v>0</v>
      </c>
      <c r="E427" s="209"/>
      <c r="F427" s="209"/>
      <c r="G427" s="257"/>
      <c r="H427" s="209"/>
      <c r="I427" s="258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73"/>
      <c r="C428" s="279"/>
      <c r="D428" s="52" t="s">
        <v>4</v>
      </c>
      <c r="E428" s="176"/>
      <c r="F428" s="176"/>
      <c r="G428" s="259"/>
      <c r="H428" s="176"/>
      <c r="I428" s="260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73"/>
      <c r="C429" s="276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73"/>
      <c r="C430" s="278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73"/>
      <c r="C431" s="278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73"/>
      <c r="C432" s="275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73"/>
      <c r="C433" s="278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73"/>
      <c r="C434" s="279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73"/>
      <c r="C435" s="280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73"/>
      <c r="C436" s="281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74"/>
      <c r="C437" s="282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73" t="s">
        <v>84</v>
      </c>
      <c r="C438" s="283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73"/>
      <c r="C439" s="283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84"/>
      <c r="C440" s="285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15" thickBot="1" x14ac:dyDescent="0.45"/>
    <row r="442" spans="2:16" ht="25.8" thickBot="1" x14ac:dyDescent="0.45">
      <c r="B442" s="270" t="s">
        <v>9</v>
      </c>
      <c r="C442" s="271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72" t="s">
        <v>176</v>
      </c>
      <c r="C443" s="275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73"/>
      <c r="C444" s="276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73"/>
      <c r="C445" s="277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73"/>
      <c r="C446" s="295" t="s">
        <v>177</v>
      </c>
      <c r="D446" s="296" t="s">
        <v>3</v>
      </c>
      <c r="E446" s="262">
        <v>3446</v>
      </c>
      <c r="F446" s="262">
        <v>772</v>
      </c>
      <c r="G446" s="297">
        <v>1867</v>
      </c>
      <c r="H446" s="262">
        <v>1373</v>
      </c>
      <c r="I446" s="265">
        <v>719</v>
      </c>
      <c r="J446" s="262">
        <v>70</v>
      </c>
      <c r="K446" s="298">
        <v>712</v>
      </c>
      <c r="L446" s="299">
        <v>624</v>
      </c>
      <c r="M446" s="300">
        <v>367</v>
      </c>
      <c r="N446" s="253">
        <f>SUM(E446:M446)</f>
        <v>9950</v>
      </c>
    </row>
    <row r="447" spans="2:16" x14ac:dyDescent="0.4">
      <c r="B447" s="273"/>
      <c r="C447" s="301"/>
      <c r="D447" s="266" t="s">
        <v>0</v>
      </c>
      <c r="E447" s="261">
        <v>2039</v>
      </c>
      <c r="F447" s="261">
        <v>460</v>
      </c>
      <c r="G447" s="302">
        <v>1039</v>
      </c>
      <c r="H447" s="261">
        <v>1110</v>
      </c>
      <c r="I447" s="267">
        <v>470</v>
      </c>
      <c r="J447" s="261">
        <v>31</v>
      </c>
      <c r="K447" s="303">
        <v>449</v>
      </c>
      <c r="L447" s="304">
        <v>349</v>
      </c>
      <c r="M447" s="305">
        <v>135</v>
      </c>
      <c r="N447" s="254">
        <f>SUM(E447:M447)</f>
        <v>6082</v>
      </c>
    </row>
    <row r="448" spans="2:16" ht="15" thickBot="1" x14ac:dyDescent="0.45">
      <c r="B448" s="273"/>
      <c r="C448" s="306"/>
      <c r="D448" s="268" t="s">
        <v>4</v>
      </c>
      <c r="E448" s="264">
        <v>0.59199999999999997</v>
      </c>
      <c r="F448" s="264">
        <v>0.59599999999999997</v>
      </c>
      <c r="G448" s="307">
        <v>0.55600000000000005</v>
      </c>
      <c r="H448" s="264">
        <v>0.80800000000000005</v>
      </c>
      <c r="I448" s="269">
        <v>0.65400000000000003</v>
      </c>
      <c r="J448" s="264">
        <f>J447/J446</f>
        <v>0.44285714285714284</v>
      </c>
      <c r="K448" s="308">
        <v>0.63100000000000001</v>
      </c>
      <c r="L448" s="309">
        <v>0.55000000000000004</v>
      </c>
      <c r="M448" s="308">
        <v>0.37</v>
      </c>
      <c r="N448" s="263">
        <f>N447/N446</f>
        <v>0.61125628140703514</v>
      </c>
    </row>
    <row r="449" spans="2:14" x14ac:dyDescent="0.4">
      <c r="B449" s="273"/>
      <c r="C449" s="276" t="s">
        <v>179</v>
      </c>
      <c r="D449" s="17" t="s">
        <v>3</v>
      </c>
      <c r="E449" s="93"/>
      <c r="F449" s="111"/>
      <c r="G449" s="224"/>
      <c r="H449" s="22"/>
      <c r="I449" s="112"/>
      <c r="J449" s="111"/>
      <c r="K449" s="127"/>
      <c r="L449" s="112"/>
      <c r="M449" s="127"/>
      <c r="N449" s="250">
        <f>SUM(E449:M449)</f>
        <v>0</v>
      </c>
    </row>
    <row r="450" spans="2:14" x14ac:dyDescent="0.4">
      <c r="B450" s="273"/>
      <c r="C450" s="278"/>
      <c r="D450" s="51" t="s">
        <v>0</v>
      </c>
      <c r="E450" s="11"/>
      <c r="F450" s="114"/>
      <c r="G450" s="122"/>
      <c r="H450" s="11"/>
      <c r="I450" s="122"/>
      <c r="J450" s="114"/>
      <c r="K450" s="118"/>
      <c r="L450" s="115"/>
      <c r="M450" s="118"/>
      <c r="N450" s="198">
        <f>SUM(E450:M450)</f>
        <v>0</v>
      </c>
    </row>
    <row r="451" spans="2:14" ht="15" thickBot="1" x14ac:dyDescent="0.45">
      <c r="B451" s="273"/>
      <c r="C451" s="278"/>
      <c r="D451" s="16" t="s">
        <v>4</v>
      </c>
      <c r="E451" s="56"/>
      <c r="F451" s="130"/>
      <c r="G451" s="131"/>
      <c r="H451" s="56"/>
      <c r="I451" s="131"/>
      <c r="J451" s="130"/>
      <c r="K451" s="130"/>
      <c r="L451" s="131"/>
      <c r="M451" s="130"/>
      <c r="N451" s="251"/>
    </row>
    <row r="452" spans="2:14" x14ac:dyDescent="0.4">
      <c r="B452" s="273"/>
      <c r="C452" s="275" t="s">
        <v>180</v>
      </c>
      <c r="D452" s="218" t="s">
        <v>5</v>
      </c>
      <c r="E452" s="10"/>
      <c r="F452" s="10"/>
      <c r="G452" s="226"/>
      <c r="H452" s="10"/>
      <c r="I452" s="112"/>
      <c r="J452" s="111"/>
      <c r="K452" s="111"/>
      <c r="L452" s="226"/>
      <c r="M452" s="111"/>
      <c r="N452" s="250">
        <f>SUM(E452:M452)</f>
        <v>0</v>
      </c>
    </row>
    <row r="453" spans="2:14" x14ac:dyDescent="0.4">
      <c r="B453" s="273"/>
      <c r="C453" s="278"/>
      <c r="D453" s="219" t="s">
        <v>0</v>
      </c>
      <c r="E453" s="11"/>
      <c r="F453" s="11"/>
      <c r="G453" s="228"/>
      <c r="H453" s="11"/>
      <c r="I453" s="122"/>
      <c r="J453" s="114"/>
      <c r="K453" s="114"/>
      <c r="L453" s="228"/>
      <c r="M453" s="114"/>
      <c r="N453" s="198">
        <f>SUM(E453:M453)</f>
        <v>0</v>
      </c>
    </row>
    <row r="454" spans="2:14" ht="15" thickBot="1" x14ac:dyDescent="0.45">
      <c r="B454" s="273"/>
      <c r="C454" s="279"/>
      <c r="D454" s="220" t="s">
        <v>4</v>
      </c>
      <c r="E454" s="229"/>
      <c r="F454" s="229"/>
      <c r="G454" s="230"/>
      <c r="H454" s="229"/>
      <c r="I454" s="216"/>
      <c r="J454" s="73"/>
      <c r="K454" s="73"/>
      <c r="L454" s="230"/>
      <c r="M454" s="73"/>
      <c r="N454" s="101"/>
    </row>
    <row r="455" spans="2:14" x14ac:dyDescent="0.4">
      <c r="B455" s="273" t="s">
        <v>86</v>
      </c>
      <c r="C455" s="283"/>
      <c r="D455" s="195" t="s">
        <v>155</v>
      </c>
      <c r="E455" s="190">
        <f t="shared" ref="E455:G455" si="97">E443+E446+E449+E452</f>
        <v>6854</v>
      </c>
      <c r="F455" s="190">
        <f t="shared" si="97"/>
        <v>1426</v>
      </c>
      <c r="G455" s="190">
        <f t="shared" si="97"/>
        <v>3822</v>
      </c>
      <c r="H455" s="190">
        <f>H443+H446+H449+H452</f>
        <v>2892</v>
      </c>
      <c r="I455" s="190">
        <f t="shared" ref="I455:N455" si="98">I443+I446+I449+I452</f>
        <v>1403</v>
      </c>
      <c r="J455" s="190">
        <f t="shared" si="98"/>
        <v>145</v>
      </c>
      <c r="K455" s="190">
        <f t="shared" si="98"/>
        <v>1348</v>
      </c>
      <c r="L455" s="190">
        <f t="shared" si="98"/>
        <v>1101</v>
      </c>
      <c r="M455" s="190">
        <f t="shared" si="98"/>
        <v>651</v>
      </c>
      <c r="N455" s="190">
        <f t="shared" si="98"/>
        <v>19642</v>
      </c>
    </row>
    <row r="456" spans="2:14" x14ac:dyDescent="0.4">
      <c r="B456" s="273"/>
      <c r="C456" s="283"/>
      <c r="D456" s="43" t="s">
        <v>0</v>
      </c>
      <c r="E456" s="44">
        <f t="shared" ref="E456:G456" si="99">E444+E447+E450+E453</f>
        <v>4177</v>
      </c>
      <c r="F456" s="44">
        <f t="shared" si="99"/>
        <v>849</v>
      </c>
      <c r="G456" s="44">
        <f t="shared" si="99"/>
        <v>2108</v>
      </c>
      <c r="H456" s="44">
        <f>H444+H447+H450+H453</f>
        <v>2335</v>
      </c>
      <c r="I456" s="44">
        <f t="shared" ref="I456:N456" si="100">I444+I447+I450+I453</f>
        <v>932</v>
      </c>
      <c r="J456" s="44">
        <f t="shared" si="100"/>
        <v>71</v>
      </c>
      <c r="K456" s="44">
        <f t="shared" si="100"/>
        <v>820</v>
      </c>
      <c r="L456" s="44">
        <f t="shared" si="100"/>
        <v>598</v>
      </c>
      <c r="M456" s="44">
        <f t="shared" si="100"/>
        <v>287</v>
      </c>
      <c r="N456" s="44">
        <f t="shared" si="100"/>
        <v>12177</v>
      </c>
    </row>
    <row r="457" spans="2:14" ht="15" thickBot="1" x14ac:dyDescent="0.45">
      <c r="B457" s="284"/>
      <c r="C457" s="285"/>
      <c r="D457" s="45" t="s">
        <v>4</v>
      </c>
      <c r="E457" s="46">
        <f t="shared" ref="E457:G457" si="101">E456/E455</f>
        <v>0.60942515319521451</v>
      </c>
      <c r="F457" s="46">
        <f t="shared" si="101"/>
        <v>0.59537166900420757</v>
      </c>
      <c r="G457" s="46">
        <f t="shared" si="101"/>
        <v>0.55154369440083728</v>
      </c>
      <c r="H457" s="46">
        <f t="shared" ref="H457" si="102">H456/H455</f>
        <v>0.80739972337482713</v>
      </c>
      <c r="I457" s="46">
        <f t="shared" ref="I457:N457" si="103">I456/I455</f>
        <v>0.66429080541696361</v>
      </c>
      <c r="J457" s="46">
        <f t="shared" si="103"/>
        <v>0.48965517241379308</v>
      </c>
      <c r="K457" s="46">
        <f t="shared" si="103"/>
        <v>0.60830860534124631</v>
      </c>
      <c r="L457" s="46">
        <f t="shared" si="103"/>
        <v>0.54314259763851047</v>
      </c>
      <c r="M457" s="46">
        <f t="shared" si="103"/>
        <v>0.44086021505376344</v>
      </c>
      <c r="N457" s="46">
        <f t="shared" si="103"/>
        <v>0.61994705223500657</v>
      </c>
    </row>
  </sheetData>
  <mergeCells count="182">
    <mergeCell ref="B442:C442"/>
    <mergeCell ref="B443:B454"/>
    <mergeCell ref="C443:C445"/>
    <mergeCell ref="C446:C448"/>
    <mergeCell ref="C449:C451"/>
    <mergeCell ref="C452:C454"/>
    <mergeCell ref="B455:C457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340:B354"/>
    <mergeCell ref="C340:C342"/>
    <mergeCell ref="C343:C345"/>
    <mergeCell ref="C346:C348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C349:C351"/>
    <mergeCell ref="C352:C354"/>
    <mergeCell ref="B319:C3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자료(25년11월10일주)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2025-11-24T09:48:30Z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