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A3755B77-D1F6-4CD1-8F3F-A4EFAD2CE3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6월9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5" i="10" l="1"/>
  <c r="H342" i="10"/>
  <c r="K356" i="10"/>
  <c r="J356" i="10"/>
  <c r="I356" i="10"/>
  <c r="H356" i="10"/>
  <c r="G356" i="10"/>
  <c r="F356" i="10"/>
  <c r="E356" i="10"/>
  <c r="D356" i="10"/>
  <c r="K355" i="10"/>
  <c r="J355" i="10"/>
  <c r="I355" i="10"/>
  <c r="H355" i="10"/>
  <c r="G355" i="10"/>
  <c r="F355" i="10"/>
  <c r="E355" i="10"/>
  <c r="D355" i="10"/>
  <c r="L353" i="10"/>
  <c r="L352" i="10"/>
  <c r="L350" i="10"/>
  <c r="L349" i="10"/>
  <c r="L347" i="10"/>
  <c r="L346" i="10"/>
  <c r="L344" i="10"/>
  <c r="L343" i="10"/>
  <c r="L341" i="10"/>
  <c r="L340" i="10"/>
  <c r="H334" i="10"/>
  <c r="H331" i="10"/>
  <c r="L327" i="10"/>
  <c r="L326" i="10"/>
  <c r="H328" i="10"/>
  <c r="L345" i="10" l="1"/>
  <c r="E357" i="10"/>
  <c r="F357" i="10"/>
  <c r="K357" i="10"/>
  <c r="G357" i="10"/>
  <c r="L355" i="10"/>
  <c r="H357" i="10"/>
  <c r="L356" i="10"/>
  <c r="I357" i="10"/>
  <c r="J357" i="10"/>
  <c r="D357" i="10"/>
  <c r="L342" i="10"/>
  <c r="L328" i="10"/>
  <c r="K336" i="10"/>
  <c r="J336" i="10"/>
  <c r="I336" i="10"/>
  <c r="H336" i="10"/>
  <c r="G336" i="10"/>
  <c r="F336" i="10"/>
  <c r="E336" i="10"/>
  <c r="D336" i="10"/>
  <c r="K335" i="10"/>
  <c r="J335" i="10"/>
  <c r="I335" i="10"/>
  <c r="H335" i="10"/>
  <c r="G335" i="10"/>
  <c r="F335" i="10"/>
  <c r="E335" i="10"/>
  <c r="D335" i="10"/>
  <c r="L333" i="10"/>
  <c r="L332" i="10"/>
  <c r="L330" i="10"/>
  <c r="L329" i="10"/>
  <c r="L324" i="10"/>
  <c r="L323" i="10"/>
  <c r="L321" i="10"/>
  <c r="L320" i="10"/>
  <c r="L313" i="10"/>
  <c r="L312" i="10"/>
  <c r="H314" i="10"/>
  <c r="L310" i="10"/>
  <c r="L309" i="10"/>
  <c r="L307" i="10"/>
  <c r="L306" i="10"/>
  <c r="E337" i="10" l="1"/>
  <c r="L357" i="10"/>
  <c r="H337" i="10"/>
  <c r="L331" i="10"/>
  <c r="L311" i="10"/>
  <c r="J337" i="10"/>
  <c r="L322" i="10"/>
  <c r="L335" i="10"/>
  <c r="G337" i="10"/>
  <c r="L314" i="10"/>
  <c r="D337" i="10"/>
  <c r="I337" i="10"/>
  <c r="F337" i="10"/>
  <c r="L325" i="10"/>
  <c r="K337" i="10"/>
  <c r="L336" i="10"/>
  <c r="L308" i="10"/>
  <c r="H308" i="10"/>
  <c r="L337" i="10" l="1"/>
  <c r="L304" i="10"/>
  <c r="L303" i="10"/>
  <c r="E316" i="10"/>
  <c r="E315" i="10"/>
  <c r="F315" i="10"/>
  <c r="G315" i="10"/>
  <c r="H315" i="10"/>
  <c r="F316" i="10"/>
  <c r="G316" i="10"/>
  <c r="H316" i="10"/>
  <c r="H305" i="10"/>
  <c r="L301" i="10"/>
  <c r="L300" i="10"/>
  <c r="H302" i="10"/>
  <c r="K316" i="10"/>
  <c r="J316" i="10"/>
  <c r="I316" i="10"/>
  <c r="D316" i="10"/>
  <c r="K315" i="10"/>
  <c r="J315" i="10"/>
  <c r="I315" i="10"/>
  <c r="D315" i="10"/>
  <c r="H286" i="10"/>
  <c r="H283" i="10"/>
  <c r="L315" i="10" l="1"/>
  <c r="L302" i="10"/>
  <c r="L305" i="10"/>
  <c r="E317" i="10"/>
  <c r="L316" i="10"/>
  <c r="F317" i="10"/>
  <c r="I317" i="10"/>
  <c r="H317" i="10"/>
  <c r="G317" i="10"/>
  <c r="D317" i="10"/>
  <c r="J317" i="10"/>
  <c r="K317" i="10"/>
  <c r="H280" i="10"/>
  <c r="L317" i="10" l="1"/>
  <c r="H277" i="10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<sst xmlns="http://schemas.openxmlformats.org/spreadsheetml/2006/main" count="646" uniqueCount="147">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</sst>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sz val="12"/>
      <color rgb="FF22222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3" fillId="7" borderId="4" xfId="1" applyFont="1" applyFill="1" applyBorder="1">
      <alignment vertical="center"/>
    </xf>
    <xf numFmtId="41" fontId="3" fillId="7" borderId="1" xfId="2" applyFont="1" applyFill="1" applyBorder="1" applyAlignment="1">
      <alignment horizontal="right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3" fillId="7" borderId="2" xfId="2" applyFont="1" applyFill="1" applyBorder="1" applyAlignment="1">
      <alignment horizontal="right" vertical="center" wrapText="1"/>
    </xf>
    <xf numFmtId="0" fontId="9" fillId="7" borderId="7" xfId="0" applyFont="1" applyFill="1" applyBorder="1" applyAlignment="1">
      <alignment horizontal="center" vertical="center" wrapText="1"/>
    </xf>
    <xf numFmtId="9" fontId="5" fillId="7" borderId="4" xfId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3" fillId="7" borderId="13" xfId="2" applyFont="1" applyFill="1" applyBorder="1">
      <alignment vertical="center"/>
    </xf>
    <xf numFmtId="3" fontId="10" fillId="7" borderId="46" xfId="0" applyNumberFormat="1" applyFont="1" applyFill="1" applyBorder="1" applyAlignment="1">
      <alignment horizontal="right" vertical="center" wrapText="1"/>
    </xf>
    <xf numFmtId="41" fontId="3" fillId="7" borderId="19" xfId="2" applyFont="1" applyFill="1" applyBorder="1" applyAlignment="1">
      <alignment vertical="center" wrapText="1"/>
    </xf>
    <xf numFmtId="41" fontId="3" fillId="7" borderId="13" xfId="2" applyFont="1" applyFill="1" applyBorder="1" applyAlignment="1">
      <alignment vertical="center" wrapText="1"/>
    </xf>
    <xf numFmtId="0" fontId="9" fillId="7" borderId="20" xfId="0" applyFont="1" applyFill="1" applyBorder="1" applyAlignment="1">
      <alignment horizontal="center" vertical="center"/>
    </xf>
    <xf numFmtId="41" fontId="11" fillId="7" borderId="24" xfId="2" applyFont="1" applyFill="1" applyBorder="1" applyAlignment="1">
      <alignment horizontal="right" vertical="center" wrapText="1"/>
    </xf>
    <xf numFmtId="41" fontId="5" fillId="7" borderId="2" xfId="2" applyFont="1" applyFill="1" applyBorder="1" applyAlignment="1">
      <alignment vertical="center" wrapText="1"/>
    </xf>
    <xf numFmtId="0" fontId="9" fillId="7" borderId="21" xfId="0" applyFont="1" applyFill="1" applyBorder="1" applyAlignment="1">
      <alignment horizontal="center" vertical="center"/>
    </xf>
    <xf numFmtId="9" fontId="10" fillId="7" borderId="60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1"/>
  <sheetViews>
    <sheetView tabSelected="1" topLeftCell="A332" workbookViewId="0">
      <selection activeCell="G352" sqref="G352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11" width="15.19921875" style="37" customWidth="1"/>
    <col min="12" max="12" width="16.5976562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266" t="s">
        <v>11</v>
      </c>
      <c r="B1" s="267"/>
      <c r="C1" s="267"/>
      <c r="D1" s="268" t="s">
        <v>18</v>
      </c>
      <c r="E1" s="269"/>
      <c r="F1" s="269"/>
      <c r="G1" s="269"/>
      <c r="H1" s="269"/>
      <c r="I1" s="269"/>
      <c r="J1" s="269"/>
      <c r="K1" s="270"/>
      <c r="L1" s="36" t="s">
        <v>16</v>
      </c>
    </row>
    <row r="2" spans="1:12" ht="35.4" customHeight="1" thickBot="1" x14ac:dyDescent="0.45">
      <c r="A2" s="249" t="s">
        <v>9</v>
      </c>
      <c r="B2" s="250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71" t="s">
        <v>19</v>
      </c>
      <c r="B3" s="255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72"/>
      <c r="B4" s="256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72"/>
      <c r="B5" s="257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72"/>
      <c r="B6" s="258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72"/>
      <c r="B7" s="256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72"/>
      <c r="B8" s="256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72"/>
      <c r="B9" s="255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72"/>
      <c r="B10" s="256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72"/>
      <c r="B11" s="257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72"/>
      <c r="B12" s="255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72"/>
      <c r="B13" s="256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72"/>
      <c r="B14" s="257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72"/>
      <c r="B15" s="255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72"/>
      <c r="B16" s="256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73"/>
      <c r="B17" s="257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52" t="s">
        <v>15</v>
      </c>
      <c r="B18" s="262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52"/>
      <c r="B19" s="262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63"/>
      <c r="B20" s="264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49" t="s">
        <v>9</v>
      </c>
      <c r="B22" s="250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71" t="s">
        <v>31</v>
      </c>
      <c r="B23" s="255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72"/>
      <c r="B24" s="256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72"/>
      <c r="B25" s="257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72"/>
      <c r="B26" s="258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72"/>
      <c r="B27" s="256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72"/>
      <c r="B28" s="256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72"/>
      <c r="B29" s="255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72"/>
      <c r="B30" s="256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72"/>
      <c r="B31" s="257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72"/>
      <c r="B32" s="255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72"/>
      <c r="B33" s="256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72"/>
      <c r="B34" s="257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72"/>
      <c r="B35" s="255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72"/>
      <c r="B36" s="256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73"/>
      <c r="B37" s="257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52" t="s">
        <v>30</v>
      </c>
      <c r="B38" s="262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52"/>
      <c r="B39" s="262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63"/>
      <c r="B40" s="264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49" t="s">
        <v>9</v>
      </c>
      <c r="B42" s="250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52"/>
      <c r="B43" s="258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52"/>
      <c r="B44" s="256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52"/>
      <c r="B45" s="257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52"/>
      <c r="B46" s="258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52"/>
      <c r="B47" s="256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52"/>
      <c r="B48" s="256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52"/>
      <c r="B49" s="255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52"/>
      <c r="B50" s="256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52"/>
      <c r="B51" s="257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52"/>
      <c r="B52" s="255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52"/>
      <c r="B53" s="256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53"/>
      <c r="B54" s="257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52" t="s">
        <v>36</v>
      </c>
      <c r="B55" s="262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52"/>
      <c r="B56" s="262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63"/>
      <c r="B57" s="264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49" t="s">
        <v>9</v>
      </c>
      <c r="B59" s="250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51" t="s">
        <v>37</v>
      </c>
      <c r="B60" s="255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52"/>
      <c r="B61" s="256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52"/>
      <c r="B62" s="257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52"/>
      <c r="B63" s="255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52"/>
      <c r="B64" s="256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52"/>
      <c r="B65" s="257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52"/>
      <c r="B66" s="258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52"/>
      <c r="B67" s="256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52"/>
      <c r="B68" s="256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52"/>
      <c r="B69" s="255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52"/>
      <c r="B70" s="256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52"/>
      <c r="B71" s="257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52"/>
      <c r="B72" s="255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52"/>
      <c r="B73" s="256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53"/>
      <c r="B74" s="257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52" t="s">
        <v>38</v>
      </c>
      <c r="B75" s="262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52"/>
      <c r="B76" s="262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63"/>
      <c r="B77" s="264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49" t="s">
        <v>9</v>
      </c>
      <c r="B79" s="250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51" t="s">
        <v>44</v>
      </c>
      <c r="B80" s="255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52"/>
      <c r="B81" s="256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52"/>
      <c r="B82" s="257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52"/>
      <c r="B83" s="255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52"/>
      <c r="B84" s="256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52"/>
      <c r="B85" s="257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52"/>
      <c r="B86" s="258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52"/>
      <c r="B87" s="256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52"/>
      <c r="B88" s="256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52"/>
      <c r="B89" s="255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52"/>
      <c r="B90" s="256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52"/>
      <c r="B91" s="257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52"/>
      <c r="B92" s="255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52"/>
      <c r="B93" s="256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53"/>
      <c r="B94" s="257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52" t="s">
        <v>45</v>
      </c>
      <c r="B95" s="262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52"/>
      <c r="B96" s="262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63"/>
      <c r="B97" s="264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49" t="s">
        <v>9</v>
      </c>
      <c r="B99" s="250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51" t="s">
        <v>51</v>
      </c>
      <c r="B100" s="255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52"/>
      <c r="B101" s="256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52"/>
      <c r="B102" s="257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52"/>
      <c r="B103" s="255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52"/>
      <c r="B104" s="256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52"/>
      <c r="B105" s="257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52"/>
      <c r="B106" s="258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52"/>
      <c r="B107" s="256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52"/>
      <c r="B108" s="256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52"/>
      <c r="B109" s="255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52"/>
      <c r="B110" s="256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52"/>
      <c r="B111" s="257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52" t="s">
        <v>56</v>
      </c>
      <c r="B112" s="262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52"/>
      <c r="B113" s="262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63"/>
      <c r="B114" s="264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49" t="s">
        <v>9</v>
      </c>
      <c r="B116" s="250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51" t="s">
        <v>57</v>
      </c>
      <c r="B117" s="255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52"/>
      <c r="B118" s="256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52"/>
      <c r="B119" s="257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52"/>
      <c r="B120" s="255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52"/>
      <c r="B121" s="256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52"/>
      <c r="B122" s="257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52"/>
      <c r="B123" s="258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52"/>
      <c r="B124" s="256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52"/>
      <c r="B125" s="256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52"/>
      <c r="B126" s="255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52"/>
      <c r="B127" s="256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52"/>
      <c r="B128" s="257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52"/>
      <c r="B129" s="255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52"/>
      <c r="B130" s="256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53"/>
      <c r="B131" s="257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52" t="s">
        <v>58</v>
      </c>
      <c r="B132" s="262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52"/>
      <c r="B133" s="262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63"/>
      <c r="B134" s="264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49" t="s">
        <v>9</v>
      </c>
      <c r="B136" s="250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51" t="s">
        <v>63</v>
      </c>
      <c r="B137" s="255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52"/>
      <c r="B138" s="256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52"/>
      <c r="B139" s="257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52"/>
      <c r="B140" s="255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52"/>
      <c r="B141" s="256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52"/>
      <c r="B142" s="257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52"/>
      <c r="B143" s="258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52"/>
      <c r="B144" s="256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52"/>
      <c r="B145" s="256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52"/>
      <c r="B146" s="255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52"/>
      <c r="B147" s="256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52"/>
      <c r="B148" s="257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52"/>
      <c r="B149" s="255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52"/>
      <c r="B150" s="256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53"/>
      <c r="B151" s="257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52" t="s">
        <v>64</v>
      </c>
      <c r="B152" s="262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52"/>
      <c r="B153" s="262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63"/>
      <c r="B154" s="264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49" t="s">
        <v>9</v>
      </c>
      <c r="B156" s="250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51" t="s">
        <v>71</v>
      </c>
      <c r="B157" s="255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52"/>
      <c r="B158" s="256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52"/>
      <c r="B159" s="257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52"/>
      <c r="B160" s="255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52"/>
      <c r="B161" s="256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52"/>
      <c r="B162" s="257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52"/>
      <c r="B163" s="258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52"/>
      <c r="B164" s="256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52"/>
      <c r="B165" s="256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52"/>
      <c r="B166" s="255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52"/>
      <c r="B167" s="256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52"/>
      <c r="B168" s="257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52"/>
      <c r="B169" s="255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52"/>
      <c r="B170" s="256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53"/>
      <c r="B171" s="257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52" t="s">
        <v>72</v>
      </c>
      <c r="B172" s="262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52"/>
      <c r="B173" s="262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63"/>
      <c r="B174" s="264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49" t="s">
        <v>9</v>
      </c>
      <c r="B176" s="250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51" t="s">
        <v>78</v>
      </c>
      <c r="B177" s="255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52"/>
      <c r="B178" s="256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52"/>
      <c r="B179" s="257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52"/>
      <c r="B180" s="255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52"/>
      <c r="B181" s="256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52"/>
      <c r="B182" s="257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52"/>
      <c r="B183" s="258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52"/>
      <c r="B184" s="256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52"/>
      <c r="B185" s="256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52"/>
      <c r="B186" s="255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52"/>
      <c r="B187" s="256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52"/>
      <c r="B188" s="257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52"/>
      <c r="B189" s="255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52"/>
      <c r="B190" s="256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53"/>
      <c r="B191" s="257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52" t="s">
        <v>84</v>
      </c>
      <c r="B192" s="262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52"/>
      <c r="B193" s="262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63"/>
      <c r="B194" s="264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49" t="s">
        <v>9</v>
      </c>
      <c r="B196" s="250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51" t="s">
        <v>85</v>
      </c>
      <c r="B197" s="255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52"/>
      <c r="B198" s="258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52"/>
      <c r="B199" s="265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52"/>
      <c r="B200" s="255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52"/>
      <c r="B201" s="256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52"/>
      <c r="B202" s="257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52"/>
      <c r="B203" s="258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52"/>
      <c r="B204" s="256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52"/>
      <c r="B205" s="256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52"/>
      <c r="B206" s="255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52"/>
      <c r="B207" s="256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52"/>
      <c r="B208" s="257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52"/>
      <c r="B209" s="255" t="s">
        <v>91</v>
      </c>
      <c r="C209" s="50" t="s">
        <v>5</v>
      </c>
      <c r="D209" s="209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52"/>
      <c r="B210" s="256"/>
      <c r="C210" s="51" t="s">
        <v>0</v>
      </c>
      <c r="D210" s="208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53"/>
      <c r="B211" s="257"/>
      <c r="C211" s="52" t="s">
        <v>4</v>
      </c>
      <c r="D211" s="210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52" t="s">
        <v>86</v>
      </c>
      <c r="B212" s="262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52"/>
      <c r="B213" s="262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63"/>
      <c r="B214" s="264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49" t="s">
        <v>9</v>
      </c>
      <c r="B216" s="250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51" t="s">
        <v>92</v>
      </c>
      <c r="B217" s="255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52"/>
      <c r="B218" s="258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52"/>
      <c r="B219" s="265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52"/>
      <c r="B220" s="255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52"/>
      <c r="B221" s="256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52"/>
      <c r="B222" s="257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52"/>
      <c r="B223" s="258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52"/>
      <c r="B224" s="256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52"/>
      <c r="B225" s="256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52"/>
      <c r="B226" s="255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52"/>
      <c r="B227" s="256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52"/>
      <c r="B228" s="257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52"/>
      <c r="B229" s="255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52"/>
      <c r="B230" s="256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53"/>
      <c r="B231" s="257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52" t="s">
        <v>93</v>
      </c>
      <c r="B232" s="262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52"/>
      <c r="B233" s="262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63"/>
      <c r="B234" s="264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49" t="s">
        <v>9</v>
      </c>
      <c r="B236" s="250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51" t="s">
        <v>99</v>
      </c>
      <c r="B237" s="255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52"/>
      <c r="B238" s="258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52"/>
      <c r="B239" s="265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52"/>
      <c r="B240" s="255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52"/>
      <c r="B241" s="256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52"/>
      <c r="B242" s="257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52"/>
      <c r="B243" s="258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52"/>
      <c r="B244" s="256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52"/>
      <c r="B245" s="256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52"/>
      <c r="B246" s="255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52"/>
      <c r="B247" s="256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52"/>
      <c r="B248" s="257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52"/>
      <c r="B249" s="255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52"/>
      <c r="B250" s="256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53"/>
      <c r="B251" s="257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52" t="s">
        <v>104</v>
      </c>
      <c r="B252" s="262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52"/>
      <c r="B253" s="262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63"/>
      <c r="B254" s="264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49" t="s">
        <v>9</v>
      </c>
      <c r="B256" s="250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51" t="s">
        <v>107</v>
      </c>
      <c r="B257" s="255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52"/>
      <c r="B258" s="258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52"/>
      <c r="B259" s="265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52"/>
      <c r="B260" s="255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52"/>
      <c r="B261" s="256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52"/>
      <c r="B262" s="257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52"/>
      <c r="B263" s="258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52"/>
      <c r="B264" s="256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52"/>
      <c r="B265" s="256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52"/>
      <c r="B266" s="255" t="s">
        <v>111</v>
      </c>
      <c r="C266" s="50" t="s">
        <v>5</v>
      </c>
      <c r="D266" s="65">
        <v>2591</v>
      </c>
      <c r="E266" s="158">
        <v>1051</v>
      </c>
      <c r="F266" s="67">
        <v>1834</v>
      </c>
      <c r="G266" s="120">
        <v>1535</v>
      </c>
      <c r="H266" s="111">
        <v>45</v>
      </c>
      <c r="I266" s="111">
        <v>777</v>
      </c>
      <c r="J266" s="67">
        <v>517</v>
      </c>
      <c r="K266" s="111">
        <v>263</v>
      </c>
      <c r="L266" s="3">
        <f>SUM(D266:K266)</f>
        <v>8613</v>
      </c>
    </row>
    <row r="267" spans="1:12" x14ac:dyDescent="0.4">
      <c r="A267" s="252"/>
      <c r="B267" s="256"/>
      <c r="C267" s="51" t="s">
        <v>0</v>
      </c>
      <c r="D267" s="11">
        <v>1682</v>
      </c>
      <c r="E267" s="159">
        <v>696</v>
      </c>
      <c r="F267" s="68">
        <v>1179</v>
      </c>
      <c r="G267" s="122">
        <v>1284</v>
      </c>
      <c r="H267" s="114">
        <v>20</v>
      </c>
      <c r="I267" s="118">
        <v>492</v>
      </c>
      <c r="J267" s="68">
        <v>396</v>
      </c>
      <c r="K267" s="118">
        <v>165</v>
      </c>
      <c r="L267" s="75">
        <f>SUM(D267:K267)</f>
        <v>5914</v>
      </c>
    </row>
    <row r="268" spans="1:12" ht="15" thickBot="1" x14ac:dyDescent="0.45">
      <c r="A268" s="252"/>
      <c r="B268" s="257"/>
      <c r="C268" s="52" t="s">
        <v>4</v>
      </c>
      <c r="D268" s="69">
        <v>0.64900000000000002</v>
      </c>
      <c r="E268" s="160">
        <v>0.66200000000000003</v>
      </c>
      <c r="F268" s="71">
        <v>0.64280000000000004</v>
      </c>
      <c r="G268" s="72">
        <v>0.83599999999999997</v>
      </c>
      <c r="H268" s="73">
        <f>H267/H266</f>
        <v>0.44444444444444442</v>
      </c>
      <c r="I268" s="73">
        <v>0.63300000000000001</v>
      </c>
      <c r="J268" s="71">
        <v>0.76</v>
      </c>
      <c r="K268" s="73">
        <v>0.63</v>
      </c>
      <c r="L268" s="4">
        <f>L267/L266</f>
        <v>0.68663647973992803</v>
      </c>
    </row>
    <row r="269" spans="1:12" x14ac:dyDescent="0.4">
      <c r="A269" s="252" t="s">
        <v>112</v>
      </c>
      <c r="B269" s="262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52"/>
      <c r="B270" s="262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63"/>
      <c r="B271" s="264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49" t="s">
        <v>9</v>
      </c>
      <c r="B274" s="250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51" t="s">
        <v>113</v>
      </c>
      <c r="B275" s="255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52"/>
      <c r="B276" s="258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52"/>
      <c r="B277" s="265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52"/>
      <c r="B278" s="255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52"/>
      <c r="B279" s="256"/>
      <c r="C279" s="51" t="s">
        <v>0</v>
      </c>
      <c r="D279" s="11">
        <v>2264</v>
      </c>
      <c r="E279" s="125">
        <v>616</v>
      </c>
      <c r="F279" s="216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52"/>
      <c r="B280" s="257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52"/>
      <c r="B281" s="258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52"/>
      <c r="B282" s="256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52"/>
      <c r="B283" s="256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52"/>
      <c r="B284" s="255" t="s">
        <v>118</v>
      </c>
      <c r="C284" s="50" t="s">
        <v>5</v>
      </c>
      <c r="D284" s="65">
        <v>3401</v>
      </c>
      <c r="E284" s="158">
        <v>911</v>
      </c>
      <c r="F284" s="67">
        <v>2050</v>
      </c>
      <c r="G284" s="120">
        <v>1711</v>
      </c>
      <c r="H284" s="111">
        <v>45</v>
      </c>
      <c r="I284" s="111">
        <v>739</v>
      </c>
      <c r="J284" s="67">
        <v>794</v>
      </c>
      <c r="K284" s="111">
        <v>362</v>
      </c>
      <c r="L284" s="2">
        <f>SUM(D284:K284)</f>
        <v>10013</v>
      </c>
    </row>
    <row r="285" spans="1:12" x14ac:dyDescent="0.4">
      <c r="A285" s="252"/>
      <c r="B285" s="256"/>
      <c r="C285" s="51" t="s">
        <v>0</v>
      </c>
      <c r="D285" s="11">
        <v>2033</v>
      </c>
      <c r="E285" s="159">
        <v>587</v>
      </c>
      <c r="F285" s="68">
        <v>1110</v>
      </c>
      <c r="G285" s="122">
        <v>1314</v>
      </c>
      <c r="H285" s="114">
        <v>20</v>
      </c>
      <c r="I285" s="118">
        <v>512</v>
      </c>
      <c r="J285" s="68">
        <v>404</v>
      </c>
      <c r="K285" s="118">
        <v>175</v>
      </c>
      <c r="L285" s="75">
        <f>SUM(D285:K285)</f>
        <v>6155</v>
      </c>
    </row>
    <row r="286" spans="1:12" ht="15" thickBot="1" x14ac:dyDescent="0.45">
      <c r="A286" s="252"/>
      <c r="B286" s="257"/>
      <c r="C286" s="52" t="s">
        <v>4</v>
      </c>
      <c r="D286" s="69">
        <v>0.59799999999999998</v>
      </c>
      <c r="E286" s="160">
        <v>0.64400000000000002</v>
      </c>
      <c r="F286" s="71">
        <v>0.54139999999999999</v>
      </c>
      <c r="G286" s="72">
        <v>0.76800000000000002</v>
      </c>
      <c r="H286" s="73">
        <f>H285/H284</f>
        <v>0.44444444444444442</v>
      </c>
      <c r="I286" s="73">
        <v>0.69299999999999995</v>
      </c>
      <c r="J286" s="71">
        <v>0.5</v>
      </c>
      <c r="K286" s="73">
        <v>0.48</v>
      </c>
      <c r="L286" s="76">
        <f>L285/L284</f>
        <v>0.61470088884450214</v>
      </c>
    </row>
    <row r="287" spans="1:12" ht="14.4" customHeight="1" x14ac:dyDescent="0.4">
      <c r="A287" s="252"/>
      <c r="B287" s="255" t="s">
        <v>119</v>
      </c>
      <c r="C287" s="50" t="s">
        <v>5</v>
      </c>
      <c r="D287" s="217"/>
      <c r="E287" s="5">
        <v>905</v>
      </c>
      <c r="F287" s="218"/>
      <c r="G287" s="218"/>
      <c r="H287" s="218"/>
      <c r="I287" s="157">
        <v>135</v>
      </c>
      <c r="J287" s="146">
        <v>147</v>
      </c>
      <c r="K287" s="157">
        <v>132</v>
      </c>
      <c r="L287" s="2">
        <f>SUM(D287:K287)</f>
        <v>1319</v>
      </c>
    </row>
    <row r="288" spans="1:12" x14ac:dyDescent="0.4">
      <c r="A288" s="252"/>
      <c r="B288" s="256"/>
      <c r="C288" s="51" t="s">
        <v>0</v>
      </c>
      <c r="D288" s="219"/>
      <c r="E288" s="6">
        <v>559</v>
      </c>
      <c r="F288" s="220"/>
      <c r="G288" s="220"/>
      <c r="H288" s="220"/>
      <c r="I288" s="114">
        <v>82</v>
      </c>
      <c r="J288" s="147">
        <v>90</v>
      </c>
      <c r="K288" s="114">
        <v>26</v>
      </c>
      <c r="L288" s="75">
        <f>SUM(D288:K288)</f>
        <v>757</v>
      </c>
    </row>
    <row r="289" spans="1:12" ht="15" thickBot="1" x14ac:dyDescent="0.45">
      <c r="A289" s="253"/>
      <c r="B289" s="257"/>
      <c r="C289" s="52" t="s">
        <v>4</v>
      </c>
      <c r="D289" s="221"/>
      <c r="E289" s="7">
        <v>0.62</v>
      </c>
      <c r="F289" s="222"/>
      <c r="G289" s="221"/>
      <c r="H289" s="222"/>
      <c r="I289" s="34">
        <v>0.60699999999999998</v>
      </c>
      <c r="J289" s="20">
        <v>0.61</v>
      </c>
      <c r="K289" s="34">
        <v>0.2</v>
      </c>
      <c r="L289" s="4">
        <f>L288/L287</f>
        <v>0.57391963608794538</v>
      </c>
    </row>
    <row r="290" spans="1:12" x14ac:dyDescent="0.4">
      <c r="A290" s="252" t="s">
        <v>114</v>
      </c>
      <c r="B290" s="262"/>
      <c r="C290" s="41" t="s">
        <v>5</v>
      </c>
      <c r="D290" s="42">
        <f t="shared" ref="D290:L290" si="53">D275+D278+D281+D284+D287</f>
        <v>14424</v>
      </c>
      <c r="E290" s="42">
        <f t="shared" si="53"/>
        <v>4700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2752</v>
      </c>
      <c r="J290" s="42">
        <f t="shared" si="53"/>
        <v>2525</v>
      </c>
      <c r="K290" s="42">
        <f t="shared" si="53"/>
        <v>1419</v>
      </c>
      <c r="L290" s="42">
        <f t="shared" si="53"/>
        <v>40525</v>
      </c>
    </row>
    <row r="291" spans="1:12" x14ac:dyDescent="0.4">
      <c r="A291" s="252"/>
      <c r="B291" s="262"/>
      <c r="C291" s="43" t="s">
        <v>0</v>
      </c>
      <c r="D291" s="44">
        <f t="shared" ref="D291:L291" si="54">D276+D279+D282+D285+D288</f>
        <v>8898</v>
      </c>
      <c r="E291" s="44">
        <f t="shared" si="54"/>
        <v>3058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1961</v>
      </c>
      <c r="J291" s="44">
        <f t="shared" si="54"/>
        <v>1268</v>
      </c>
      <c r="K291" s="44">
        <f t="shared" si="54"/>
        <v>668</v>
      </c>
      <c r="L291" s="44">
        <f t="shared" si="54"/>
        <v>25689</v>
      </c>
    </row>
    <row r="292" spans="1:12" ht="15" thickBot="1" x14ac:dyDescent="0.45">
      <c r="A292" s="263"/>
      <c r="B292" s="264"/>
      <c r="C292" s="45" t="s">
        <v>4</v>
      </c>
      <c r="D292" s="46">
        <f t="shared" ref="D292:L292" si="55">D291/D290</f>
        <v>0.61688851913477538</v>
      </c>
      <c r="E292" s="46">
        <f t="shared" si="55"/>
        <v>0.6506382978723404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0.71257267441860461</v>
      </c>
      <c r="J292" s="46">
        <f t="shared" si="55"/>
        <v>0.50217821782178218</v>
      </c>
      <c r="K292" s="46">
        <f t="shared" si="55"/>
        <v>0.47075405214940097</v>
      </c>
      <c r="L292" s="46">
        <f t="shared" si="55"/>
        <v>0.6339049969154843</v>
      </c>
    </row>
    <row r="293" spans="1:12" ht="15" thickBot="1" x14ac:dyDescent="0.45"/>
    <row r="294" spans="1:12" ht="15" hidden="1" thickBot="1" x14ac:dyDescent="0.45"/>
    <row r="295" spans="1:12" ht="16.2" hidden="1" thickBot="1" x14ac:dyDescent="0.45">
      <c r="E295" s="211" t="s">
        <v>121</v>
      </c>
      <c r="F295" s="212" t="s">
        <v>0</v>
      </c>
      <c r="G295" s="212" t="s">
        <v>120</v>
      </c>
      <c r="H295" s="212" t="s">
        <v>122</v>
      </c>
    </row>
    <row r="296" spans="1:12" ht="16.2" hidden="1" thickBot="1" x14ac:dyDescent="0.45">
      <c r="E296" s="213" t="s">
        <v>123</v>
      </c>
      <c r="F296" s="214" t="s">
        <v>124</v>
      </c>
      <c r="G296" s="215">
        <v>0.67500000000000004</v>
      </c>
      <c r="H296" s="214" t="s">
        <v>125</v>
      </c>
    </row>
    <row r="297" spans="1:12" hidden="1" x14ac:dyDescent="0.4"/>
    <row r="298" spans="1:12" hidden="1" x14ac:dyDescent="0.4"/>
    <row r="299" spans="1:12" ht="27.6" customHeight="1" thickBot="1" x14ac:dyDescent="0.45">
      <c r="A299" s="249" t="s">
        <v>9</v>
      </c>
      <c r="B299" s="250"/>
      <c r="C299" s="38" t="s">
        <v>10</v>
      </c>
      <c r="D299" s="1" t="s">
        <v>2</v>
      </c>
      <c r="E299" s="1" t="s">
        <v>7</v>
      </c>
      <c r="F299" s="39" t="s">
        <v>8</v>
      </c>
      <c r="G299" s="40" t="s">
        <v>14</v>
      </c>
      <c r="H299" s="39" t="s">
        <v>6</v>
      </c>
      <c r="I299" s="40" t="s">
        <v>12</v>
      </c>
      <c r="J299" s="39" t="s">
        <v>13</v>
      </c>
      <c r="K299" s="98" t="s">
        <v>17</v>
      </c>
      <c r="L299" s="92" t="s">
        <v>1</v>
      </c>
    </row>
    <row r="300" spans="1:12" x14ac:dyDescent="0.4">
      <c r="A300" s="251" t="s">
        <v>126</v>
      </c>
      <c r="B300" s="255" t="s">
        <v>127</v>
      </c>
      <c r="C300" s="17" t="s">
        <v>3</v>
      </c>
      <c r="D300" s="148">
        <v>3547</v>
      </c>
      <c r="E300" s="217"/>
      <c r="F300" s="202">
        <v>2185</v>
      </c>
      <c r="G300" s="148">
        <v>1530</v>
      </c>
      <c r="H300" s="111">
        <v>40</v>
      </c>
      <c r="I300" s="148">
        <v>572</v>
      </c>
      <c r="J300" s="202">
        <v>495</v>
      </c>
      <c r="K300" s="230">
        <v>332</v>
      </c>
      <c r="L300" s="106">
        <f>SUM(D300:K300)</f>
        <v>8701</v>
      </c>
    </row>
    <row r="301" spans="1:12" x14ac:dyDescent="0.4">
      <c r="A301" s="252"/>
      <c r="B301" s="258"/>
      <c r="C301" s="51" t="s">
        <v>0</v>
      </c>
      <c r="D301" s="107">
        <v>2051</v>
      </c>
      <c r="E301" s="219"/>
      <c r="F301" s="108">
        <v>1116</v>
      </c>
      <c r="G301" s="107">
        <v>1247</v>
      </c>
      <c r="H301" s="114">
        <v>13</v>
      </c>
      <c r="I301" s="107">
        <v>379</v>
      </c>
      <c r="J301" s="108">
        <v>173</v>
      </c>
      <c r="K301" s="231">
        <v>187</v>
      </c>
      <c r="L301" s="232">
        <f>SUM(D301:K301)</f>
        <v>5166</v>
      </c>
    </row>
    <row r="302" spans="1:12" ht="15" thickBot="1" x14ac:dyDescent="0.45">
      <c r="A302" s="252"/>
      <c r="B302" s="265"/>
      <c r="C302" s="52" t="s">
        <v>4</v>
      </c>
      <c r="D302" s="73">
        <v>0.57799999999999996</v>
      </c>
      <c r="E302" s="221"/>
      <c r="F302" s="73">
        <v>0.53359999999999996</v>
      </c>
      <c r="G302" s="73">
        <v>0.81499999999999995</v>
      </c>
      <c r="H302" s="34">
        <f>H301/H300</f>
        <v>0.32500000000000001</v>
      </c>
      <c r="I302" s="73">
        <v>0.66300000000000003</v>
      </c>
      <c r="J302" s="73">
        <v>0.34</v>
      </c>
      <c r="K302" s="100">
        <v>0.56000000000000005</v>
      </c>
      <c r="L302" s="101">
        <f>L301/L300</f>
        <v>0.59372485921158491</v>
      </c>
    </row>
    <row r="303" spans="1:12" x14ac:dyDescent="0.4">
      <c r="A303" s="252"/>
      <c r="B303" s="255" t="s">
        <v>128</v>
      </c>
      <c r="C303" s="50" t="s">
        <v>3</v>
      </c>
      <c r="D303" s="93">
        <v>3699</v>
      </c>
      <c r="E303" s="111">
        <v>1071</v>
      </c>
      <c r="F303" s="123">
        <v>2239</v>
      </c>
      <c r="G303" s="10">
        <v>1537</v>
      </c>
      <c r="H303" s="124">
        <v>40</v>
      </c>
      <c r="I303" s="124">
        <v>496</v>
      </c>
      <c r="J303" s="112">
        <v>600</v>
      </c>
      <c r="K303" s="113">
        <v>457</v>
      </c>
      <c r="L303" s="106">
        <f>SUM(D303:K303)</f>
        <v>10139</v>
      </c>
    </row>
    <row r="304" spans="1:12" x14ac:dyDescent="0.4">
      <c r="A304" s="252"/>
      <c r="B304" s="256"/>
      <c r="C304" s="51" t="s">
        <v>0</v>
      </c>
      <c r="D304" s="11">
        <v>2119</v>
      </c>
      <c r="E304" s="125">
        <v>668</v>
      </c>
      <c r="F304" s="216">
        <v>1241</v>
      </c>
      <c r="G304" s="11">
        <v>1259</v>
      </c>
      <c r="H304" s="114">
        <v>18</v>
      </c>
      <c r="I304" s="114">
        <v>356</v>
      </c>
      <c r="J304" s="115">
        <v>250</v>
      </c>
      <c r="K304" s="116">
        <v>262</v>
      </c>
      <c r="L304" s="232">
        <f>SUM(D304:K304)</f>
        <v>6173</v>
      </c>
    </row>
    <row r="305" spans="1:12" ht="15" thickBot="1" x14ac:dyDescent="0.45">
      <c r="A305" s="252"/>
      <c r="B305" s="257"/>
      <c r="C305" s="52" t="s">
        <v>4</v>
      </c>
      <c r="D305" s="12">
        <v>0.57299999999999995</v>
      </c>
      <c r="E305" s="89">
        <v>0.624</v>
      </c>
      <c r="F305" s="164">
        <v>0.55420000000000003</v>
      </c>
      <c r="G305" s="12">
        <v>0.81899999999999995</v>
      </c>
      <c r="H305" s="34">
        <f>H304/H303</f>
        <v>0.45</v>
      </c>
      <c r="I305" s="34">
        <v>0.71799999999999997</v>
      </c>
      <c r="J305" s="94">
        <v>0.41</v>
      </c>
      <c r="K305" s="34">
        <v>0.56999999999999995</v>
      </c>
      <c r="L305" s="101">
        <f>L304/L303</f>
        <v>0.60883716342834604</v>
      </c>
    </row>
    <row r="306" spans="1:12" x14ac:dyDescent="0.4">
      <c r="A306" s="252"/>
      <c r="B306" s="258" t="s">
        <v>129</v>
      </c>
      <c r="C306" s="17" t="s">
        <v>3</v>
      </c>
      <c r="D306" s="8">
        <v>3737</v>
      </c>
      <c r="E306" s="111">
        <v>1022</v>
      </c>
      <c r="F306" s="157">
        <v>2253</v>
      </c>
      <c r="G306" s="22">
        <v>1305</v>
      </c>
      <c r="H306" s="111">
        <v>41</v>
      </c>
      <c r="I306" s="127">
        <v>688</v>
      </c>
      <c r="J306" s="111">
        <v>800</v>
      </c>
      <c r="K306" s="127">
        <v>314</v>
      </c>
      <c r="L306" s="106">
        <f>SUM(D306:K306)</f>
        <v>10160</v>
      </c>
    </row>
    <row r="307" spans="1:12" x14ac:dyDescent="0.4">
      <c r="A307" s="252"/>
      <c r="B307" s="256"/>
      <c r="C307" s="51" t="s">
        <v>0</v>
      </c>
      <c r="D307" s="6">
        <v>2144</v>
      </c>
      <c r="E307" s="114">
        <v>644</v>
      </c>
      <c r="F307" s="114">
        <v>1254</v>
      </c>
      <c r="G307" s="11">
        <v>1087</v>
      </c>
      <c r="H307" s="114">
        <v>19</v>
      </c>
      <c r="I307" s="118">
        <v>472</v>
      </c>
      <c r="J307" s="118">
        <v>360</v>
      </c>
      <c r="K307" s="118">
        <v>165</v>
      </c>
      <c r="L307" s="232">
        <f>SUM(D307:K307)</f>
        <v>6145</v>
      </c>
    </row>
    <row r="308" spans="1:12" ht="15" thickBot="1" x14ac:dyDescent="0.45">
      <c r="A308" s="252"/>
      <c r="B308" s="256"/>
      <c r="C308" s="16" t="s">
        <v>4</v>
      </c>
      <c r="D308" s="54">
        <v>0.57399999999999995</v>
      </c>
      <c r="E308" s="34">
        <v>0.63</v>
      </c>
      <c r="F308" s="34">
        <v>0.55649999999999999</v>
      </c>
      <c r="G308" s="56">
        <v>0.83299999999999996</v>
      </c>
      <c r="H308" s="34">
        <f>H307/H306</f>
        <v>0.46341463414634149</v>
      </c>
      <c r="I308" s="130">
        <v>0.68600000000000005</v>
      </c>
      <c r="J308" s="34">
        <v>0.45</v>
      </c>
      <c r="K308" s="130">
        <v>0.53</v>
      </c>
      <c r="L308" s="101">
        <f>L307/L306</f>
        <v>0.60482283464566933</v>
      </c>
    </row>
    <row r="309" spans="1:12" x14ac:dyDescent="0.4">
      <c r="A309" s="252"/>
      <c r="B309" s="255" t="s">
        <v>130</v>
      </c>
      <c r="C309" s="50" t="s">
        <v>5</v>
      </c>
      <c r="D309" s="65">
        <v>3527</v>
      </c>
      <c r="E309" s="158">
        <v>1056</v>
      </c>
      <c r="F309" s="67">
        <v>2123</v>
      </c>
      <c r="G309" s="120">
        <v>1483</v>
      </c>
      <c r="H309" s="111">
        <v>40</v>
      </c>
      <c r="I309" s="111">
        <v>614</v>
      </c>
      <c r="J309" s="67">
        <v>824</v>
      </c>
      <c r="K309" s="111">
        <v>406</v>
      </c>
      <c r="L309" s="2">
        <f>SUM(D309:K309)</f>
        <v>10073</v>
      </c>
    </row>
    <row r="310" spans="1:12" x14ac:dyDescent="0.4">
      <c r="A310" s="252"/>
      <c r="B310" s="256"/>
      <c r="C310" s="51" t="s">
        <v>0</v>
      </c>
      <c r="D310" s="11">
        <v>2044</v>
      </c>
      <c r="E310" s="159">
        <v>640</v>
      </c>
      <c r="F310" s="68">
        <v>1166</v>
      </c>
      <c r="G310" s="122">
        <v>1205</v>
      </c>
      <c r="H310" s="114">
        <v>20</v>
      </c>
      <c r="I310" s="118">
        <v>408</v>
      </c>
      <c r="J310" s="68">
        <v>355</v>
      </c>
      <c r="K310" s="118">
        <v>151</v>
      </c>
      <c r="L310" s="75">
        <f>SUM(D310:K310)</f>
        <v>5989</v>
      </c>
    </row>
    <row r="311" spans="1:12" ht="15" thickBot="1" x14ac:dyDescent="0.45">
      <c r="A311" s="252"/>
      <c r="B311" s="257"/>
      <c r="C311" s="16" t="s">
        <v>4</v>
      </c>
      <c r="D311" s="223">
        <v>0.57999999999999996</v>
      </c>
      <c r="E311" s="228">
        <v>0.60599999999999998</v>
      </c>
      <c r="F311" s="225">
        <v>0.54920000000000002</v>
      </c>
      <c r="G311" s="226">
        <v>0.81299999999999994</v>
      </c>
      <c r="H311" s="227">
        <v>0.5</v>
      </c>
      <c r="I311" s="73">
        <v>0.66400000000000003</v>
      </c>
      <c r="J311" s="71">
        <v>0.43</v>
      </c>
      <c r="K311" s="73">
        <v>0.37</v>
      </c>
      <c r="L311" s="76">
        <f>L310/L309</f>
        <v>0.59455971408716368</v>
      </c>
    </row>
    <row r="312" spans="1:12" x14ac:dyDescent="0.4">
      <c r="A312" s="252"/>
      <c r="B312" s="259" t="s">
        <v>131</v>
      </c>
      <c r="C312" s="233" t="s">
        <v>5</v>
      </c>
      <c r="D312" s="10">
        <v>1026</v>
      </c>
      <c r="E312" s="10">
        <v>1104</v>
      </c>
      <c r="F312" s="111">
        <v>1962</v>
      </c>
      <c r="G312" s="111">
        <v>463</v>
      </c>
      <c r="H312" s="111">
        <v>36</v>
      </c>
      <c r="I312" s="234">
        <v>314</v>
      </c>
      <c r="J312" s="146">
        <v>535</v>
      </c>
      <c r="K312" s="157">
        <v>261</v>
      </c>
      <c r="L312" s="2">
        <f>SUM(D312:K312)</f>
        <v>5701</v>
      </c>
    </row>
    <row r="313" spans="1:12" x14ac:dyDescent="0.4">
      <c r="A313" s="252"/>
      <c r="B313" s="260"/>
      <c r="C313" s="235" t="s">
        <v>0</v>
      </c>
      <c r="D313" s="11">
        <v>587</v>
      </c>
      <c r="E313" s="11">
        <v>613</v>
      </c>
      <c r="F313" s="114">
        <v>825</v>
      </c>
      <c r="G313" s="114">
        <v>415</v>
      </c>
      <c r="H313" s="114">
        <v>19</v>
      </c>
      <c r="I313" s="117">
        <v>219</v>
      </c>
      <c r="J313" s="147">
        <v>241</v>
      </c>
      <c r="K313" s="114">
        <v>113</v>
      </c>
      <c r="L313" s="75">
        <f>SUM(D313:K313)</f>
        <v>3032</v>
      </c>
    </row>
    <row r="314" spans="1:12" ht="15" thickBot="1" x14ac:dyDescent="0.45">
      <c r="A314" s="253"/>
      <c r="B314" s="261"/>
      <c r="C314" s="236" t="s">
        <v>4</v>
      </c>
      <c r="D314" s="12">
        <v>0.57199999999999995</v>
      </c>
      <c r="E314" s="12">
        <v>0.55500000000000005</v>
      </c>
      <c r="F314" s="34">
        <v>0.4204</v>
      </c>
      <c r="G314" s="12">
        <v>0.89600000000000002</v>
      </c>
      <c r="H314" s="34">
        <f>H313/H312</f>
        <v>0.52777777777777779</v>
      </c>
      <c r="I314" s="20">
        <v>0.69699999999999995</v>
      </c>
      <c r="J314" s="20">
        <v>0.45</v>
      </c>
      <c r="K314" s="34">
        <v>0.43</v>
      </c>
      <c r="L314" s="4">
        <f>L313/L312</f>
        <v>0.53183651990878789</v>
      </c>
    </row>
    <row r="315" spans="1:12" x14ac:dyDescent="0.4">
      <c r="A315" s="252" t="s">
        <v>132</v>
      </c>
      <c r="B315" s="262"/>
      <c r="C315" s="229" t="s">
        <v>5</v>
      </c>
      <c r="D315" s="224">
        <f t="shared" ref="D315:L315" si="56">D300+D303+D306+D309+D312</f>
        <v>15536</v>
      </c>
      <c r="E315" s="224">
        <f t="shared" ref="E315" si="57">E300+E303+E306+E309+E312</f>
        <v>4253</v>
      </c>
      <c r="F315" s="224">
        <f t="shared" si="56"/>
        <v>10762</v>
      </c>
      <c r="G315" s="224">
        <f t="shared" si="56"/>
        <v>6318</v>
      </c>
      <c r="H315" s="224">
        <f t="shared" si="56"/>
        <v>197</v>
      </c>
      <c r="I315" s="42">
        <f t="shared" si="56"/>
        <v>2684</v>
      </c>
      <c r="J315" s="42">
        <f t="shared" si="56"/>
        <v>3254</v>
      </c>
      <c r="K315" s="42">
        <f t="shared" si="56"/>
        <v>1770</v>
      </c>
      <c r="L315" s="42">
        <f t="shared" si="56"/>
        <v>44774</v>
      </c>
    </row>
    <row r="316" spans="1:12" x14ac:dyDescent="0.4">
      <c r="A316" s="252"/>
      <c r="B316" s="262"/>
      <c r="C316" s="43" t="s">
        <v>0</v>
      </c>
      <c r="D316" s="44">
        <f t="shared" ref="D316:L316" si="58">D301+D304+D307+D310+D313</f>
        <v>8945</v>
      </c>
      <c r="E316" s="44">
        <f t="shared" ref="E316" si="59">E301+E304+E307+E310+E313</f>
        <v>2565</v>
      </c>
      <c r="F316" s="44">
        <f t="shared" si="58"/>
        <v>5602</v>
      </c>
      <c r="G316" s="44">
        <f t="shared" si="58"/>
        <v>5213</v>
      </c>
      <c r="H316" s="44">
        <f t="shared" si="58"/>
        <v>89</v>
      </c>
      <c r="I316" s="44">
        <f t="shared" si="58"/>
        <v>1834</v>
      </c>
      <c r="J316" s="44">
        <f t="shared" si="58"/>
        <v>1379</v>
      </c>
      <c r="K316" s="44">
        <f t="shared" si="58"/>
        <v>878</v>
      </c>
      <c r="L316" s="44">
        <f t="shared" si="58"/>
        <v>26505</v>
      </c>
    </row>
    <row r="317" spans="1:12" ht="15" thickBot="1" x14ac:dyDescent="0.45">
      <c r="A317" s="263"/>
      <c r="B317" s="264"/>
      <c r="C317" s="45" t="s">
        <v>4</v>
      </c>
      <c r="D317" s="46">
        <f t="shared" ref="D317:L317" si="60">D316/D315</f>
        <v>0.575759526261586</v>
      </c>
      <c r="E317" s="46">
        <f t="shared" ref="E317" si="61">E316/E315</f>
        <v>0.60310369151187393</v>
      </c>
      <c r="F317" s="46">
        <f t="shared" si="60"/>
        <v>0.52053521650250878</v>
      </c>
      <c r="G317" s="46">
        <f t="shared" si="60"/>
        <v>0.82510288065843618</v>
      </c>
      <c r="H317" s="46">
        <f t="shared" si="60"/>
        <v>0.45177664974619292</v>
      </c>
      <c r="I317" s="46">
        <f t="shared" si="60"/>
        <v>0.68330849478390465</v>
      </c>
      <c r="J317" s="46">
        <f t="shared" si="60"/>
        <v>0.42378610940381067</v>
      </c>
      <c r="K317" s="46">
        <f t="shared" si="60"/>
        <v>0.49604519774011302</v>
      </c>
      <c r="L317" s="46">
        <f t="shared" si="60"/>
        <v>0.59197302005628272</v>
      </c>
    </row>
    <row r="318" spans="1:12" ht="15" thickBot="1" x14ac:dyDescent="0.45"/>
    <row r="319" spans="1:12" ht="25.8" thickBot="1" x14ac:dyDescent="0.45">
      <c r="A319" s="249" t="s">
        <v>9</v>
      </c>
      <c r="B319" s="250"/>
      <c r="C319" s="38" t="s">
        <v>10</v>
      </c>
      <c r="D319" s="1" t="s">
        <v>2</v>
      </c>
      <c r="E319" s="1" t="s">
        <v>7</v>
      </c>
      <c r="F319" s="39" t="s">
        <v>8</v>
      </c>
      <c r="G319" s="40" t="s">
        <v>14</v>
      </c>
      <c r="H319" s="39" t="s">
        <v>6</v>
      </c>
      <c r="I319" s="40" t="s">
        <v>12</v>
      </c>
      <c r="J319" s="39" t="s">
        <v>13</v>
      </c>
      <c r="K319" s="98" t="s">
        <v>17</v>
      </c>
      <c r="L319" s="92" t="s">
        <v>1</v>
      </c>
    </row>
    <row r="320" spans="1:12" x14ac:dyDescent="0.4">
      <c r="A320" s="251" t="s">
        <v>133</v>
      </c>
      <c r="B320" s="255" t="s">
        <v>135</v>
      </c>
      <c r="C320" s="17" t="s">
        <v>3</v>
      </c>
      <c r="D320" s="148">
        <v>2164</v>
      </c>
      <c r="E320" s="217"/>
      <c r="F320" s="217"/>
      <c r="G320" s="148">
        <v>478</v>
      </c>
      <c r="H320" s="217"/>
      <c r="I320" s="148">
        <v>104</v>
      </c>
      <c r="J320" s="202">
        <v>142</v>
      </c>
      <c r="K320" s="217"/>
      <c r="L320" s="106">
        <f>SUM(D320:K320)</f>
        <v>2888</v>
      </c>
    </row>
    <row r="321" spans="1:12" x14ac:dyDescent="0.4">
      <c r="A321" s="252"/>
      <c r="B321" s="258"/>
      <c r="C321" s="51" t="s">
        <v>0</v>
      </c>
      <c r="D321" s="107">
        <v>1242</v>
      </c>
      <c r="E321" s="219"/>
      <c r="F321" s="219"/>
      <c r="G321" s="107">
        <v>376</v>
      </c>
      <c r="H321" s="219"/>
      <c r="I321" s="107">
        <v>64</v>
      </c>
      <c r="J321" s="108">
        <v>44</v>
      </c>
      <c r="K321" s="219"/>
      <c r="L321" s="232">
        <f>SUM(D321:K321)</f>
        <v>1726</v>
      </c>
    </row>
    <row r="322" spans="1:12" ht="15" thickBot="1" x14ac:dyDescent="0.45">
      <c r="A322" s="252"/>
      <c r="B322" s="265"/>
      <c r="C322" s="52" t="s">
        <v>4</v>
      </c>
      <c r="D322" s="73">
        <v>0.57399999999999995</v>
      </c>
      <c r="E322" s="221"/>
      <c r="F322" s="221"/>
      <c r="G322" s="73">
        <v>0.78700000000000003</v>
      </c>
      <c r="H322" s="221"/>
      <c r="I322" s="73">
        <v>0.61499999999999999</v>
      </c>
      <c r="J322" s="73">
        <v>0.3</v>
      </c>
      <c r="K322" s="221"/>
      <c r="L322" s="101">
        <f>L321/L320</f>
        <v>0.5976454293628809</v>
      </c>
    </row>
    <row r="323" spans="1:12" x14ac:dyDescent="0.4">
      <c r="A323" s="252"/>
      <c r="B323" s="255" t="s">
        <v>136</v>
      </c>
      <c r="C323" s="50" t="s">
        <v>3</v>
      </c>
      <c r="D323" s="93">
        <v>2369</v>
      </c>
      <c r="E323" s="217"/>
      <c r="F323" s="123">
        <v>2173</v>
      </c>
      <c r="G323" s="10">
        <v>1054</v>
      </c>
      <c r="H323" s="217"/>
      <c r="I323" s="124">
        <v>93</v>
      </c>
      <c r="J323" s="112">
        <v>425</v>
      </c>
      <c r="K323" s="113">
        <v>252</v>
      </c>
      <c r="L323" s="106">
        <f>SUM(D323:K323)</f>
        <v>6366</v>
      </c>
    </row>
    <row r="324" spans="1:12" x14ac:dyDescent="0.4">
      <c r="A324" s="252"/>
      <c r="B324" s="256"/>
      <c r="C324" s="51" t="s">
        <v>0</v>
      </c>
      <c r="D324" s="11">
        <v>1425</v>
      </c>
      <c r="E324" s="219"/>
      <c r="F324" s="216">
        <v>1106</v>
      </c>
      <c r="G324" s="11">
        <v>864</v>
      </c>
      <c r="H324" s="219"/>
      <c r="I324" s="114">
        <v>61</v>
      </c>
      <c r="J324" s="115">
        <v>140</v>
      </c>
      <c r="K324" s="116">
        <v>93</v>
      </c>
      <c r="L324" s="232">
        <f>SUM(D324:K324)</f>
        <v>3689</v>
      </c>
    </row>
    <row r="325" spans="1:12" ht="15" thickBot="1" x14ac:dyDescent="0.45">
      <c r="A325" s="252"/>
      <c r="B325" s="257"/>
      <c r="C325" s="52" t="s">
        <v>4</v>
      </c>
      <c r="D325" s="12">
        <v>0.60199999999999998</v>
      </c>
      <c r="E325" s="221"/>
      <c r="F325" s="164">
        <v>0.50890000000000002</v>
      </c>
      <c r="G325" s="12">
        <v>0.82</v>
      </c>
      <c r="H325" s="221"/>
      <c r="I325" s="34">
        <v>0.65600000000000003</v>
      </c>
      <c r="J325" s="94">
        <v>0.32</v>
      </c>
      <c r="K325" s="34">
        <v>0.37</v>
      </c>
      <c r="L325" s="101">
        <f>L324/L323</f>
        <v>0.5794847628023877</v>
      </c>
    </row>
    <row r="326" spans="1:12" x14ac:dyDescent="0.4">
      <c r="A326" s="252"/>
      <c r="B326" s="258" t="s">
        <v>137</v>
      </c>
      <c r="C326" s="17" t="s">
        <v>3</v>
      </c>
      <c r="D326" s="8">
        <v>3251</v>
      </c>
      <c r="E326" s="111">
        <v>1308</v>
      </c>
      <c r="F326" s="157">
        <v>1923</v>
      </c>
      <c r="G326" s="22">
        <v>1479</v>
      </c>
      <c r="H326" s="111">
        <v>51</v>
      </c>
      <c r="I326" s="127">
        <v>498</v>
      </c>
      <c r="J326" s="111">
        <v>788</v>
      </c>
      <c r="K326" s="127">
        <v>309</v>
      </c>
      <c r="L326" s="106">
        <f>SUM(D326:K326)</f>
        <v>9607</v>
      </c>
    </row>
    <row r="327" spans="1:12" x14ac:dyDescent="0.4">
      <c r="A327" s="252"/>
      <c r="B327" s="256"/>
      <c r="C327" s="51" t="s">
        <v>0</v>
      </c>
      <c r="D327" s="6">
        <v>1918</v>
      </c>
      <c r="E327" s="114">
        <v>863</v>
      </c>
      <c r="F327" s="114">
        <v>1051</v>
      </c>
      <c r="G327" s="11">
        <v>1195</v>
      </c>
      <c r="H327" s="114">
        <v>22</v>
      </c>
      <c r="I327" s="118">
        <v>315</v>
      </c>
      <c r="J327" s="118">
        <v>311</v>
      </c>
      <c r="K327" s="118">
        <v>177</v>
      </c>
      <c r="L327" s="232">
        <f>SUM(D327:K327)</f>
        <v>5852</v>
      </c>
    </row>
    <row r="328" spans="1:12" ht="15" thickBot="1" x14ac:dyDescent="0.45">
      <c r="A328" s="252"/>
      <c r="B328" s="256"/>
      <c r="C328" s="16" t="s">
        <v>4</v>
      </c>
      <c r="D328" s="54">
        <v>0.59</v>
      </c>
      <c r="E328" s="34">
        <v>0.66</v>
      </c>
      <c r="F328" s="34">
        <v>0.54649999999999999</v>
      </c>
      <c r="G328" s="56">
        <v>0.80800000000000005</v>
      </c>
      <c r="H328" s="34">
        <f>H327/H326</f>
        <v>0.43137254901960786</v>
      </c>
      <c r="I328" s="130">
        <v>0.63300000000000001</v>
      </c>
      <c r="J328" s="34">
        <v>0.39</v>
      </c>
      <c r="K328" s="130">
        <v>0.56999999999999995</v>
      </c>
      <c r="L328" s="101">
        <f>L327/L326</f>
        <v>0.60913916935567813</v>
      </c>
    </row>
    <row r="329" spans="1:12" x14ac:dyDescent="0.4">
      <c r="A329" s="252"/>
      <c r="B329" s="255" t="s">
        <v>138</v>
      </c>
      <c r="C329" s="50" t="s">
        <v>5</v>
      </c>
      <c r="D329" s="65">
        <v>3290</v>
      </c>
      <c r="E329" s="158">
        <v>1359</v>
      </c>
      <c r="F329" s="67">
        <v>1797</v>
      </c>
      <c r="G329" s="120">
        <v>1606</v>
      </c>
      <c r="H329" s="111">
        <v>47</v>
      </c>
      <c r="I329" s="111">
        <v>613</v>
      </c>
      <c r="J329" s="67">
        <v>861</v>
      </c>
      <c r="K329" s="111">
        <v>468</v>
      </c>
      <c r="L329" s="238">
        <f>SUM(D329:K329)</f>
        <v>10041</v>
      </c>
    </row>
    <row r="330" spans="1:12" x14ac:dyDescent="0.4">
      <c r="A330" s="252"/>
      <c r="B330" s="256"/>
      <c r="C330" s="51" t="s">
        <v>0</v>
      </c>
      <c r="D330" s="11">
        <v>1829</v>
      </c>
      <c r="E330" s="159">
        <v>860</v>
      </c>
      <c r="F330" s="68">
        <v>1051</v>
      </c>
      <c r="G330" s="122">
        <v>1263</v>
      </c>
      <c r="H330" s="114">
        <v>14</v>
      </c>
      <c r="I330" s="118">
        <v>403</v>
      </c>
      <c r="J330" s="68">
        <v>347</v>
      </c>
      <c r="K330" s="118">
        <v>230</v>
      </c>
      <c r="L330" s="239">
        <f>SUM(D330:K330)</f>
        <v>5997</v>
      </c>
    </row>
    <row r="331" spans="1:12" ht="15" thickBot="1" x14ac:dyDescent="0.45">
      <c r="A331" s="252"/>
      <c r="B331" s="257"/>
      <c r="C331" s="16" t="s">
        <v>4</v>
      </c>
      <c r="D331" s="223">
        <v>0.55600000000000005</v>
      </c>
      <c r="E331" s="228">
        <v>0.63300000000000001</v>
      </c>
      <c r="F331" s="225">
        <v>0.58479999999999999</v>
      </c>
      <c r="G331" s="226">
        <v>0.78600000000000003</v>
      </c>
      <c r="H331" s="227">
        <f>H330/H329</f>
        <v>0.2978723404255319</v>
      </c>
      <c r="I331" s="73">
        <v>0.65700000000000003</v>
      </c>
      <c r="J331" s="71">
        <v>0.4</v>
      </c>
      <c r="K331" s="73">
        <v>0.49</v>
      </c>
      <c r="L331" s="76">
        <f>L330/L329</f>
        <v>0.59725126979384524</v>
      </c>
    </row>
    <row r="332" spans="1:12" x14ac:dyDescent="0.4">
      <c r="A332" s="252"/>
      <c r="B332" s="259" t="s">
        <v>139</v>
      </c>
      <c r="C332" s="233" t="s">
        <v>5</v>
      </c>
      <c r="D332" s="10">
        <v>3297</v>
      </c>
      <c r="E332" s="10">
        <v>1501</v>
      </c>
      <c r="F332" s="111">
        <v>1856</v>
      </c>
      <c r="G332" s="111">
        <v>1491</v>
      </c>
      <c r="H332" s="111">
        <v>42</v>
      </c>
      <c r="I332" s="234">
        <v>510</v>
      </c>
      <c r="J332" s="146">
        <v>886</v>
      </c>
      <c r="K332" s="157">
        <v>404</v>
      </c>
      <c r="L332" s="238">
        <f>SUM(D332:K332)</f>
        <v>9987</v>
      </c>
    </row>
    <row r="333" spans="1:12" x14ac:dyDescent="0.4">
      <c r="A333" s="252"/>
      <c r="B333" s="260"/>
      <c r="C333" s="235" t="s">
        <v>0</v>
      </c>
      <c r="D333" s="11">
        <v>1810</v>
      </c>
      <c r="E333" s="11">
        <v>976</v>
      </c>
      <c r="F333" s="114">
        <v>1083</v>
      </c>
      <c r="G333" s="114">
        <v>1173</v>
      </c>
      <c r="H333" s="114">
        <v>13</v>
      </c>
      <c r="I333" s="117">
        <v>353</v>
      </c>
      <c r="J333" s="147">
        <v>398</v>
      </c>
      <c r="K333" s="114">
        <v>204</v>
      </c>
      <c r="L333" s="239">
        <f>SUM(D333:K333)</f>
        <v>6010</v>
      </c>
    </row>
    <row r="334" spans="1:12" ht="15" thickBot="1" x14ac:dyDescent="0.45">
      <c r="A334" s="253"/>
      <c r="B334" s="261"/>
      <c r="C334" s="236" t="s">
        <v>4</v>
      </c>
      <c r="D334" s="12">
        <v>0.54900000000000004</v>
      </c>
      <c r="E334" s="12">
        <v>0.65</v>
      </c>
      <c r="F334" s="34">
        <v>0.58350000000000002</v>
      </c>
      <c r="G334" s="12">
        <v>0.78700000000000003</v>
      </c>
      <c r="H334" s="34">
        <f>H333/H332</f>
        <v>0.30952380952380953</v>
      </c>
      <c r="I334" s="20">
        <v>0.69199999999999995</v>
      </c>
      <c r="J334" s="20">
        <v>0.44</v>
      </c>
      <c r="K334" s="34">
        <v>0.5</v>
      </c>
      <c r="L334" s="76"/>
    </row>
    <row r="335" spans="1:12" x14ac:dyDescent="0.4">
      <c r="A335" s="252" t="s">
        <v>134</v>
      </c>
      <c r="B335" s="262"/>
      <c r="C335" s="229" t="s">
        <v>5</v>
      </c>
      <c r="D335" s="224">
        <f t="shared" ref="D335:L336" si="62">D320+D323+D326+D329+D332</f>
        <v>14371</v>
      </c>
      <c r="E335" s="224">
        <f t="shared" si="62"/>
        <v>4168</v>
      </c>
      <c r="F335" s="224">
        <f t="shared" si="62"/>
        <v>7749</v>
      </c>
      <c r="G335" s="224">
        <f t="shared" si="62"/>
        <v>6108</v>
      </c>
      <c r="H335" s="224">
        <f t="shared" si="62"/>
        <v>140</v>
      </c>
      <c r="I335" s="42">
        <f t="shared" si="62"/>
        <v>1818</v>
      </c>
      <c r="J335" s="42">
        <f t="shared" si="62"/>
        <v>3102</v>
      </c>
      <c r="K335" s="42">
        <f t="shared" si="62"/>
        <v>1433</v>
      </c>
      <c r="L335" s="240">
        <f t="shared" si="62"/>
        <v>38889</v>
      </c>
    </row>
    <row r="336" spans="1:12" x14ac:dyDescent="0.4">
      <c r="A336" s="252"/>
      <c r="B336" s="262"/>
      <c r="C336" s="43" t="s">
        <v>0</v>
      </c>
      <c r="D336" s="44">
        <f t="shared" ref="D336" si="63">D321+D324+D327+D330+D333</f>
        <v>8224</v>
      </c>
      <c r="E336" s="44">
        <f t="shared" si="62"/>
        <v>2699</v>
      </c>
      <c r="F336" s="44">
        <f t="shared" si="62"/>
        <v>4291</v>
      </c>
      <c r="G336" s="44">
        <f t="shared" si="62"/>
        <v>4871</v>
      </c>
      <c r="H336" s="44">
        <f t="shared" si="62"/>
        <v>49</v>
      </c>
      <c r="I336" s="44">
        <f t="shared" si="62"/>
        <v>1196</v>
      </c>
      <c r="J336" s="44">
        <f t="shared" si="62"/>
        <v>1240</v>
      </c>
      <c r="K336" s="44">
        <f t="shared" si="62"/>
        <v>704</v>
      </c>
      <c r="L336" s="241">
        <f t="shared" si="62"/>
        <v>23274</v>
      </c>
    </row>
    <row r="337" spans="1:12" ht="15" thickBot="1" x14ac:dyDescent="0.45">
      <c r="A337" s="263"/>
      <c r="B337" s="264"/>
      <c r="C337" s="45" t="s">
        <v>4</v>
      </c>
      <c r="D337" s="46">
        <f t="shared" ref="D337:L337" si="64">D336/D335</f>
        <v>0.57226358638925612</v>
      </c>
      <c r="E337" s="46">
        <f>E336/E335</f>
        <v>0.64755278310940501</v>
      </c>
      <c r="F337" s="46">
        <f t="shared" si="64"/>
        <v>0.55374887082204161</v>
      </c>
      <c r="G337" s="46">
        <f t="shared" si="64"/>
        <v>0.79747871643745905</v>
      </c>
      <c r="H337" s="46">
        <f>H336/H335</f>
        <v>0.35</v>
      </c>
      <c r="I337" s="46">
        <f t="shared" si="64"/>
        <v>0.65786578657865791</v>
      </c>
      <c r="J337" s="46">
        <f t="shared" si="64"/>
        <v>0.39974210186976145</v>
      </c>
      <c r="K337" s="46">
        <f t="shared" si="64"/>
        <v>0.49127704117236565</v>
      </c>
      <c r="L337" s="242">
        <f t="shared" si="64"/>
        <v>0.59847257579264057</v>
      </c>
    </row>
    <row r="338" spans="1:12" ht="15" thickBot="1" x14ac:dyDescent="0.45"/>
    <row r="339" spans="1:12" ht="30.6" customHeight="1" thickBot="1" x14ac:dyDescent="0.45">
      <c r="A339" s="249" t="s">
        <v>9</v>
      </c>
      <c r="B339" s="250"/>
      <c r="C339" s="38" t="s">
        <v>10</v>
      </c>
      <c r="D339" s="1" t="s">
        <v>2</v>
      </c>
      <c r="E339" s="1" t="s">
        <v>7</v>
      </c>
      <c r="F339" s="39" t="s">
        <v>8</v>
      </c>
      <c r="G339" s="40" t="s">
        <v>14</v>
      </c>
      <c r="H339" s="39" t="s">
        <v>6</v>
      </c>
      <c r="I339" s="40" t="s">
        <v>12</v>
      </c>
      <c r="J339" s="39" t="s">
        <v>13</v>
      </c>
      <c r="K339" s="98" t="s">
        <v>17</v>
      </c>
      <c r="L339" s="92" t="s">
        <v>1</v>
      </c>
    </row>
    <row r="340" spans="1:12" x14ac:dyDescent="0.4">
      <c r="A340" s="251" t="s">
        <v>140</v>
      </c>
      <c r="B340" s="255" t="s">
        <v>142</v>
      </c>
      <c r="C340" s="17" t="s">
        <v>3</v>
      </c>
      <c r="D340" s="148">
        <v>2700</v>
      </c>
      <c r="E340" s="10">
        <v>1232</v>
      </c>
      <c r="F340" s="10">
        <v>1801</v>
      </c>
      <c r="G340" s="148">
        <v>1203</v>
      </c>
      <c r="H340" s="10">
        <v>44</v>
      </c>
      <c r="I340" s="148">
        <v>279</v>
      </c>
      <c r="J340" s="202">
        <v>394</v>
      </c>
      <c r="K340" s="10">
        <v>261</v>
      </c>
      <c r="L340" s="106">
        <f>SUM(D340:K340)</f>
        <v>7914</v>
      </c>
    </row>
    <row r="341" spans="1:12" x14ac:dyDescent="0.4">
      <c r="A341" s="252"/>
      <c r="B341" s="258"/>
      <c r="C341" s="51" t="s">
        <v>0</v>
      </c>
      <c r="D341" s="107">
        <v>1515</v>
      </c>
      <c r="E341" s="11">
        <v>793</v>
      </c>
      <c r="F341" s="11">
        <v>962</v>
      </c>
      <c r="G341" s="107">
        <v>839</v>
      </c>
      <c r="H341" s="11">
        <v>13</v>
      </c>
      <c r="I341" s="107">
        <v>183</v>
      </c>
      <c r="J341" s="108">
        <v>106</v>
      </c>
      <c r="K341" s="11">
        <v>104</v>
      </c>
      <c r="L341" s="232">
        <f>SUM(D341:K341)</f>
        <v>4515</v>
      </c>
    </row>
    <row r="342" spans="1:12" ht="15" thickBot="1" x14ac:dyDescent="0.45">
      <c r="A342" s="252"/>
      <c r="B342" s="265"/>
      <c r="C342" s="52" t="s">
        <v>4</v>
      </c>
      <c r="D342" s="73">
        <v>0.56100000000000005</v>
      </c>
      <c r="E342" s="12">
        <v>0.64400000000000002</v>
      </c>
      <c r="F342" s="12">
        <v>0.53410000000000002</v>
      </c>
      <c r="G342" s="73">
        <v>0.69699999999999995</v>
      </c>
      <c r="H342" s="12">
        <f>H341/H340</f>
        <v>0.29545454545454547</v>
      </c>
      <c r="I342" s="73">
        <v>0.65600000000000003</v>
      </c>
      <c r="J342" s="73">
        <v>0.26</v>
      </c>
      <c r="K342" s="12">
        <v>0.4</v>
      </c>
      <c r="L342" s="101">
        <f>L341/L340</f>
        <v>0.57050796057619413</v>
      </c>
    </row>
    <row r="343" spans="1:12" x14ac:dyDescent="0.4">
      <c r="A343" s="252"/>
      <c r="B343" s="254" t="s">
        <v>143</v>
      </c>
      <c r="C343" s="274" t="s">
        <v>3</v>
      </c>
      <c r="D343" s="275">
        <v>3985</v>
      </c>
      <c r="E343" s="237">
        <v>1315</v>
      </c>
      <c r="F343" s="276">
        <v>1839</v>
      </c>
      <c r="G343" s="237">
        <v>1461</v>
      </c>
      <c r="H343" s="237">
        <v>53</v>
      </c>
      <c r="I343" s="277">
        <v>606</v>
      </c>
      <c r="J343" s="192">
        <v>724</v>
      </c>
      <c r="K343" s="278">
        <v>368</v>
      </c>
      <c r="L343" s="244">
        <f>SUM(D343:K343)</f>
        <v>10351</v>
      </c>
    </row>
    <row r="344" spans="1:12" x14ac:dyDescent="0.4">
      <c r="A344" s="252"/>
      <c r="B344" s="279"/>
      <c r="C344" s="245" t="s">
        <v>0</v>
      </c>
      <c r="D344" s="207">
        <v>2129</v>
      </c>
      <c r="E344" s="207">
        <v>792</v>
      </c>
      <c r="F344" s="280">
        <v>1025</v>
      </c>
      <c r="G344" s="207">
        <v>1174</v>
      </c>
      <c r="H344" s="207">
        <v>18</v>
      </c>
      <c r="I344" s="281">
        <v>397</v>
      </c>
      <c r="J344" s="193">
        <v>309</v>
      </c>
      <c r="K344" s="195">
        <v>176</v>
      </c>
      <c r="L344" s="246">
        <f>SUM(D344:K344)</f>
        <v>6020</v>
      </c>
    </row>
    <row r="345" spans="1:12" ht="15" thickBot="1" x14ac:dyDescent="0.45">
      <c r="A345" s="252"/>
      <c r="B345" s="282"/>
      <c r="C345" s="247" t="s">
        <v>4</v>
      </c>
      <c r="D345" s="243">
        <v>0.53400000000000003</v>
      </c>
      <c r="E345" s="243">
        <v>0.60199999999999998</v>
      </c>
      <c r="F345" s="283">
        <v>0.55730000000000002</v>
      </c>
      <c r="G345" s="243">
        <v>0.80400000000000005</v>
      </c>
      <c r="H345" s="243">
        <f>H344/H343</f>
        <v>0.33962264150943394</v>
      </c>
      <c r="I345" s="161">
        <v>0.65500000000000003</v>
      </c>
      <c r="J345" s="194">
        <v>0.42</v>
      </c>
      <c r="K345" s="161">
        <v>0.48</v>
      </c>
      <c r="L345" s="248">
        <f>L344/L343</f>
        <v>0.58158632016230316</v>
      </c>
    </row>
    <row r="346" spans="1:12" x14ac:dyDescent="0.4">
      <c r="A346" s="252"/>
      <c r="B346" s="258" t="s">
        <v>144</v>
      </c>
      <c r="C346" s="17" t="s">
        <v>3</v>
      </c>
      <c r="D346" s="8"/>
      <c r="E346" s="111"/>
      <c r="F346" s="157"/>
      <c r="G346" s="22"/>
      <c r="H346" s="111"/>
      <c r="I346" s="127"/>
      <c r="J346" s="111"/>
      <c r="K346" s="127"/>
      <c r="L346" s="106">
        <f>SUM(D346:K346)</f>
        <v>0</v>
      </c>
    </row>
    <row r="347" spans="1:12" x14ac:dyDescent="0.4">
      <c r="A347" s="252"/>
      <c r="B347" s="256"/>
      <c r="C347" s="51" t="s">
        <v>0</v>
      </c>
      <c r="D347" s="6"/>
      <c r="E347" s="114"/>
      <c r="F347" s="114"/>
      <c r="G347" s="11"/>
      <c r="H347" s="114"/>
      <c r="I347" s="118"/>
      <c r="J347" s="118"/>
      <c r="K347" s="118"/>
      <c r="L347" s="232">
        <f>SUM(D347:K347)</f>
        <v>0</v>
      </c>
    </row>
    <row r="348" spans="1:12" ht="15" thickBot="1" x14ac:dyDescent="0.45">
      <c r="A348" s="252"/>
      <c r="B348" s="256"/>
      <c r="C348" s="16" t="s">
        <v>4</v>
      </c>
      <c r="D348" s="54"/>
      <c r="E348" s="34"/>
      <c r="F348" s="34"/>
      <c r="G348" s="56"/>
      <c r="H348" s="34"/>
      <c r="I348" s="130"/>
      <c r="J348" s="34"/>
      <c r="K348" s="130"/>
      <c r="L348" s="101"/>
    </row>
    <row r="349" spans="1:12" x14ac:dyDescent="0.4">
      <c r="A349" s="252"/>
      <c r="B349" s="255" t="s">
        <v>145</v>
      </c>
      <c r="C349" s="50" t="s">
        <v>5</v>
      </c>
      <c r="D349" s="65"/>
      <c r="E349" s="158"/>
      <c r="F349" s="67"/>
      <c r="G349" s="120"/>
      <c r="H349" s="111"/>
      <c r="I349" s="111"/>
      <c r="J349" s="67"/>
      <c r="K349" s="111"/>
      <c r="L349" s="238">
        <f>SUM(D349:K349)</f>
        <v>0</v>
      </c>
    </row>
    <row r="350" spans="1:12" x14ac:dyDescent="0.4">
      <c r="A350" s="252"/>
      <c r="B350" s="256"/>
      <c r="C350" s="51" t="s">
        <v>0</v>
      </c>
      <c r="D350" s="11"/>
      <c r="E350" s="159"/>
      <c r="F350" s="68"/>
      <c r="G350" s="122"/>
      <c r="H350" s="114"/>
      <c r="I350" s="118"/>
      <c r="J350" s="68"/>
      <c r="K350" s="118"/>
      <c r="L350" s="239">
        <f>SUM(D350:K350)</f>
        <v>0</v>
      </c>
    </row>
    <row r="351" spans="1:12" ht="15" thickBot="1" x14ac:dyDescent="0.45">
      <c r="A351" s="252"/>
      <c r="B351" s="257"/>
      <c r="C351" s="16" t="s">
        <v>4</v>
      </c>
      <c r="D351" s="223"/>
      <c r="E351" s="228"/>
      <c r="F351" s="225"/>
      <c r="G351" s="226"/>
      <c r="H351" s="227"/>
      <c r="I351" s="73"/>
      <c r="J351" s="71"/>
      <c r="K351" s="73"/>
      <c r="L351" s="76"/>
    </row>
    <row r="352" spans="1:12" x14ac:dyDescent="0.4">
      <c r="A352" s="252"/>
      <c r="B352" s="259" t="s">
        <v>146</v>
      </c>
      <c r="C352" s="233" t="s">
        <v>5</v>
      </c>
      <c r="D352" s="10"/>
      <c r="E352" s="10"/>
      <c r="F352" s="111"/>
      <c r="G352" s="111"/>
      <c r="H352" s="111"/>
      <c r="I352" s="234"/>
      <c r="J352" s="146"/>
      <c r="K352" s="157"/>
      <c r="L352" s="238">
        <f>SUM(D352:K352)</f>
        <v>0</v>
      </c>
    </row>
    <row r="353" spans="1:12" x14ac:dyDescent="0.4">
      <c r="A353" s="252"/>
      <c r="B353" s="260"/>
      <c r="C353" s="235" t="s">
        <v>0</v>
      </c>
      <c r="D353" s="11"/>
      <c r="E353" s="11"/>
      <c r="F353" s="114"/>
      <c r="G353" s="114"/>
      <c r="H353" s="114"/>
      <c r="I353" s="117"/>
      <c r="J353" s="147"/>
      <c r="K353" s="114"/>
      <c r="L353" s="239">
        <f>SUM(D353:K353)</f>
        <v>0</v>
      </c>
    </row>
    <row r="354" spans="1:12" ht="15" thickBot="1" x14ac:dyDescent="0.45">
      <c r="A354" s="253"/>
      <c r="B354" s="261"/>
      <c r="C354" s="236" t="s">
        <v>4</v>
      </c>
      <c r="D354" s="12"/>
      <c r="E354" s="12"/>
      <c r="F354" s="34"/>
      <c r="G354" s="12"/>
      <c r="H354" s="34"/>
      <c r="I354" s="20"/>
      <c r="J354" s="20"/>
      <c r="K354" s="34"/>
      <c r="L354" s="76"/>
    </row>
    <row r="355" spans="1:12" x14ac:dyDescent="0.4">
      <c r="A355" s="252" t="s">
        <v>141</v>
      </c>
      <c r="B355" s="262"/>
      <c r="C355" s="229" t="s">
        <v>5</v>
      </c>
      <c r="D355" s="224">
        <f t="shared" ref="D355:L356" si="65">D340+D343+D346+D349+D352</f>
        <v>6685</v>
      </c>
      <c r="E355" s="224">
        <f t="shared" si="65"/>
        <v>2547</v>
      </c>
      <c r="F355" s="224">
        <f t="shared" si="65"/>
        <v>3640</v>
      </c>
      <c r="G355" s="224">
        <f t="shared" si="65"/>
        <v>2664</v>
      </c>
      <c r="H355" s="224">
        <f t="shared" si="65"/>
        <v>97</v>
      </c>
      <c r="I355" s="42">
        <f t="shared" si="65"/>
        <v>885</v>
      </c>
      <c r="J355" s="42">
        <f t="shared" si="65"/>
        <v>1118</v>
      </c>
      <c r="K355" s="42">
        <f t="shared" si="65"/>
        <v>629</v>
      </c>
      <c r="L355" s="240">
        <f t="shared" si="65"/>
        <v>18265</v>
      </c>
    </row>
    <row r="356" spans="1:12" x14ac:dyDescent="0.4">
      <c r="A356" s="252"/>
      <c r="B356" s="262"/>
      <c r="C356" s="43" t="s">
        <v>0</v>
      </c>
      <c r="D356" s="44">
        <f t="shared" si="65"/>
        <v>3644</v>
      </c>
      <c r="E356" s="44">
        <f t="shared" si="65"/>
        <v>1585</v>
      </c>
      <c r="F356" s="44">
        <f t="shared" si="65"/>
        <v>1987</v>
      </c>
      <c r="G356" s="44">
        <f t="shared" si="65"/>
        <v>2013</v>
      </c>
      <c r="H356" s="44">
        <f t="shared" si="65"/>
        <v>31</v>
      </c>
      <c r="I356" s="44">
        <f t="shared" si="65"/>
        <v>580</v>
      </c>
      <c r="J356" s="44">
        <f t="shared" si="65"/>
        <v>415</v>
      </c>
      <c r="K356" s="44">
        <f t="shared" si="65"/>
        <v>280</v>
      </c>
      <c r="L356" s="241">
        <f t="shared" si="65"/>
        <v>10535</v>
      </c>
    </row>
    <row r="357" spans="1:12" ht="15" thickBot="1" x14ac:dyDescent="0.45">
      <c r="A357" s="263"/>
      <c r="B357" s="264"/>
      <c r="C357" s="45" t="s">
        <v>4</v>
      </c>
      <c r="D357" s="46">
        <f t="shared" ref="D357" si="66">D356/D355</f>
        <v>0.54510097232610322</v>
      </c>
      <c r="E357" s="46">
        <f>E356/E355</f>
        <v>0.62230074597565765</v>
      </c>
      <c r="F357" s="46">
        <f t="shared" ref="F357:G357" si="67">F356/F355</f>
        <v>0.54587912087912083</v>
      </c>
      <c r="G357" s="46">
        <f t="shared" si="67"/>
        <v>0.75563063063063063</v>
      </c>
      <c r="H357" s="46">
        <f>H356/H355</f>
        <v>0.31958762886597936</v>
      </c>
      <c r="I357" s="46">
        <f t="shared" ref="I357:L357" si="68">I356/I355</f>
        <v>0.65536723163841804</v>
      </c>
      <c r="J357" s="46">
        <f t="shared" si="68"/>
        <v>0.37119856887298747</v>
      </c>
      <c r="K357" s="46">
        <f t="shared" si="68"/>
        <v>0.4451510333863275</v>
      </c>
      <c r="L357" s="242">
        <f t="shared" si="68"/>
        <v>0.57678620312072271</v>
      </c>
    </row>
    <row r="358" spans="1:12" ht="15" customHeight="1" x14ac:dyDescent="0.4"/>
    <row r="359" spans="1:12" ht="15" x14ac:dyDescent="0.4">
      <c r="J359" s="284"/>
    </row>
    <row r="360" spans="1:12" ht="15" x14ac:dyDescent="0.4">
      <c r="J360" s="284"/>
    </row>
    <row r="361" spans="1:12" ht="15" x14ac:dyDescent="0.4">
      <c r="J361" s="284"/>
    </row>
  </sheetData>
  <mergeCells count="143">
    <mergeCell ref="A256:B256"/>
    <mergeCell ref="A257:A268"/>
    <mergeCell ref="B257:B259"/>
    <mergeCell ref="B260:B262"/>
    <mergeCell ref="B263:B265"/>
    <mergeCell ref="B266:B268"/>
    <mergeCell ref="A269:B271"/>
    <mergeCell ref="A252:B254"/>
    <mergeCell ref="A236:B236"/>
    <mergeCell ref="A237:A251"/>
    <mergeCell ref="B237:B239"/>
    <mergeCell ref="B240:B242"/>
    <mergeCell ref="B243:B245"/>
    <mergeCell ref="B246:B248"/>
    <mergeCell ref="B249:B251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92:B194"/>
    <mergeCell ref="A176:B176"/>
    <mergeCell ref="A177:A191"/>
    <mergeCell ref="B177:B179"/>
    <mergeCell ref="B180:B182"/>
    <mergeCell ref="B183:B185"/>
    <mergeCell ref="B186:B188"/>
    <mergeCell ref="B189:B191"/>
    <mergeCell ref="A75:B7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274:B274"/>
    <mergeCell ref="B275:B277"/>
    <mergeCell ref="B278:B280"/>
    <mergeCell ref="B281:B283"/>
    <mergeCell ref="B284:B286"/>
    <mergeCell ref="A275:A289"/>
    <mergeCell ref="B287:B289"/>
    <mergeCell ref="A136:B136"/>
    <mergeCell ref="A137:A151"/>
    <mergeCell ref="A152:B154"/>
    <mergeCell ref="B137:B139"/>
    <mergeCell ref="B140:B142"/>
    <mergeCell ref="B143:B145"/>
    <mergeCell ref="B146:B148"/>
    <mergeCell ref="B149:B151"/>
    <mergeCell ref="A232:B234"/>
    <mergeCell ref="A216:B216"/>
    <mergeCell ref="A217:A231"/>
    <mergeCell ref="B217:B219"/>
    <mergeCell ref="B220:B222"/>
    <mergeCell ref="B223:B225"/>
    <mergeCell ref="B226:B228"/>
    <mergeCell ref="B229:B231"/>
    <mergeCell ref="A212:B214"/>
    <mergeCell ref="A299:B299"/>
    <mergeCell ref="A300:A314"/>
    <mergeCell ref="B300:B302"/>
    <mergeCell ref="B303:B305"/>
    <mergeCell ref="B306:B308"/>
    <mergeCell ref="B309:B311"/>
    <mergeCell ref="B312:B314"/>
    <mergeCell ref="A315:B317"/>
    <mergeCell ref="A290:B292"/>
    <mergeCell ref="A339:B339"/>
    <mergeCell ref="A340:A354"/>
    <mergeCell ref="B340:B342"/>
    <mergeCell ref="B343:B345"/>
    <mergeCell ref="B346:B348"/>
    <mergeCell ref="B349:B351"/>
    <mergeCell ref="B352:B354"/>
    <mergeCell ref="A355:B357"/>
    <mergeCell ref="A319:B319"/>
    <mergeCell ref="A320:A334"/>
    <mergeCell ref="B320:B322"/>
    <mergeCell ref="B323:B325"/>
    <mergeCell ref="B326:B328"/>
    <mergeCell ref="B329:B331"/>
    <mergeCell ref="B332:B334"/>
    <mergeCell ref="A335:B337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자료(25년6월9일주)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2025-06-23T06:19:08Z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