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9420"/>
  </bookViews>
  <sheets>
    <sheet name="주보(속보)발표 자료(9월1일4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6" i="9" l="1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D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<sst xmlns="http://schemas.openxmlformats.org/spreadsheetml/2006/main" count="323" uniqueCount="77">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</sst>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41" fontId="8" fillId="7" borderId="9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0" fontId="9" fillId="7" borderId="4" xfId="0" applyFont="1" applyFill="1" applyBorder="1" applyAlignment="1">
      <alignment horizontal="center" vertical="center" wrapText="1"/>
    </xf>
    <xf numFmtId="9" fontId="7" fillId="7" borderId="4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0" fontId="9" fillId="7" borderId="13" xfId="0" applyFont="1" applyFill="1" applyBorder="1" applyAlignment="1">
      <alignment horizontal="center" vertical="center" wrapText="1"/>
    </xf>
    <xf numFmtId="41" fontId="7" fillId="7" borderId="33" xfId="2" applyFont="1" applyFill="1" applyBorder="1" applyAlignment="1">
      <alignment vertical="center" wrapText="1"/>
    </xf>
    <xf numFmtId="41" fontId="20" fillId="7" borderId="13" xfId="2" applyFont="1" applyFill="1" applyBorder="1" applyAlignment="1">
      <alignment horizontal="center" vertical="center" wrapText="1"/>
    </xf>
    <xf numFmtId="41" fontId="7" fillId="7" borderId="13" xfId="2" applyFont="1" applyFill="1" applyBorder="1" applyAlignment="1">
      <alignment horizontal="center" vertical="center"/>
    </xf>
    <xf numFmtId="41" fontId="8" fillId="7" borderId="34" xfId="2" applyFont="1" applyFill="1" applyBorder="1" applyAlignment="1">
      <alignment vertical="center" wrapText="1"/>
    </xf>
    <xf numFmtId="41" fontId="19" fillId="7" borderId="2" xfId="2" applyFont="1" applyFill="1" applyBorder="1" applyAlignment="1">
      <alignment horizontal="center" vertical="center" wrapText="1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horizontal="center" vertical="center"/>
    </xf>
    <xf numFmtId="9" fontId="8" fillId="7" borderId="35" xfId="0" applyNumberFormat="1" applyFont="1" applyFill="1" applyBorder="1" applyAlignment="1">
      <alignment vertical="center" wrapText="1"/>
    </xf>
    <xf numFmtId="9" fontId="8" fillId="7" borderId="7" xfId="1" applyNumberFormat="1" applyFont="1" applyFill="1" applyBorder="1" applyAlignment="1">
      <alignment vertical="center" wrapText="1"/>
    </xf>
    <xf numFmtId="9" fontId="19" fillId="7" borderId="4" xfId="0" applyNumberFormat="1" applyFont="1" applyFill="1" applyBorder="1" applyAlignment="1">
      <alignment vertical="center" wrapText="1"/>
    </xf>
    <xf numFmtId="9" fontId="8" fillId="7" borderId="4" xfId="1" applyNumberFormat="1" applyFont="1" applyFill="1" applyBorder="1" applyAlignment="1">
      <alignment vertical="center"/>
    </xf>
    <xf numFmtId="41" fontId="3" fillId="7" borderId="22" xfId="2" applyFont="1" applyFill="1" applyBorder="1">
      <alignment vertical="center"/>
    </xf>
    <xf numFmtId="41" fontId="7" fillId="7" borderId="13" xfId="2" applyFont="1" applyFill="1" applyBorder="1" applyAlignment="1">
      <alignment vertical="center" wrapText="1"/>
    </xf>
    <xf numFmtId="41" fontId="7" fillId="7" borderId="22" xfId="2" applyFont="1" applyFill="1" applyBorder="1" applyAlignment="1">
      <alignment vertical="center" wrapText="1"/>
    </xf>
    <xf numFmtId="41" fontId="3" fillId="7" borderId="13" xfId="2" applyFont="1" applyFill="1" applyBorder="1">
      <alignment vertical="center"/>
    </xf>
    <xf numFmtId="41" fontId="8" fillId="7" borderId="13" xfId="2" applyFont="1" applyFill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 wrapText="1"/>
    </xf>
    <xf numFmtId="9" fontId="3" fillId="7" borderId="26" xfId="1" applyNumberFormat="1" applyFont="1" applyFill="1" applyBorder="1">
      <alignment vertical="center"/>
    </xf>
    <xf numFmtId="9" fontId="7" fillId="7" borderId="26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right" vertical="center"/>
    </xf>
    <xf numFmtId="9" fontId="8" fillId="7" borderId="4" xfId="0" applyNumberFormat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topLeftCell="A125" workbookViewId="0">
      <selection activeCell="G167" sqref="G167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307" t="s">
        <v>11</v>
      </c>
      <c r="B1" s="308"/>
      <c r="C1" s="308"/>
      <c r="D1" s="304" t="s">
        <v>50</v>
      </c>
      <c r="E1" s="305"/>
      <c r="F1" s="305"/>
      <c r="G1" s="305"/>
      <c r="H1" s="305"/>
      <c r="I1" s="305"/>
      <c r="J1" s="305"/>
      <c r="K1" s="306"/>
      <c r="L1" s="124" t="s">
        <v>43</v>
      </c>
    </row>
    <row r="2" spans="1:12" ht="35.4" customHeight="1" thickBot="1" x14ac:dyDescent="0.45">
      <c r="A2" s="282" t="s">
        <v>9</v>
      </c>
      <c r="B2" s="283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300" t="s">
        <v>39</v>
      </c>
      <c r="B3" s="290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301"/>
      <c r="B4" s="29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301"/>
      <c r="B5" s="29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301"/>
      <c r="B6" s="297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301"/>
      <c r="B7" s="29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301"/>
      <c r="B8" s="29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301"/>
      <c r="B9" s="290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301"/>
      <c r="B10" s="29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301"/>
      <c r="B11" s="29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301"/>
      <c r="B12" s="290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301"/>
      <c r="B13" s="29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301"/>
      <c r="B14" s="29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301"/>
      <c r="B15" s="290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301"/>
      <c r="B16" s="29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302"/>
      <c r="B17" s="29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309" t="s">
        <v>36</v>
      </c>
      <c r="B18" s="310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309"/>
      <c r="B19" s="310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11"/>
      <c r="B20" s="312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82" t="s">
        <v>9</v>
      </c>
      <c r="B22" s="283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300" t="s">
        <v>37</v>
      </c>
      <c r="B23" s="290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301"/>
      <c r="B24" s="29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301"/>
      <c r="B25" s="29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301"/>
      <c r="B26" s="297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301"/>
      <c r="B27" s="29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301"/>
      <c r="B28" s="29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301"/>
      <c r="B29" s="290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301"/>
      <c r="B30" s="29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301"/>
      <c r="B31" s="29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301"/>
      <c r="B32" s="290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301"/>
      <c r="B33" s="29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301"/>
      <c r="B34" s="29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301"/>
      <c r="B35" s="313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301"/>
      <c r="B36" s="314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302"/>
      <c r="B37" s="315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93" t="s">
        <v>38</v>
      </c>
      <c r="B38" s="294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93"/>
      <c r="B39" s="294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95"/>
      <c r="B40" s="296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82" t="s">
        <v>9</v>
      </c>
      <c r="B42" s="283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300" t="s">
        <v>42</v>
      </c>
      <c r="B43" s="290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301"/>
      <c r="B44" s="29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301"/>
      <c r="B45" s="29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301"/>
      <c r="B46" s="297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301"/>
      <c r="B47" s="29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301"/>
      <c r="B48" s="29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301"/>
      <c r="B49" s="290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301"/>
      <c r="B50" s="29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301"/>
      <c r="B51" s="29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301"/>
      <c r="B52" s="290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301"/>
      <c r="B53" s="29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301"/>
      <c r="B54" s="29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301"/>
      <c r="B55" s="290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301"/>
      <c r="B56" s="29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302"/>
      <c r="B57" s="29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93" t="s">
        <v>38</v>
      </c>
      <c r="B58" s="294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93"/>
      <c r="B59" s="294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95"/>
      <c r="B60" s="296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82" t="s">
        <v>9</v>
      </c>
      <c r="B62" s="283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303" t="s">
        <v>40</v>
      </c>
      <c r="B63" s="290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301"/>
      <c r="B64" s="29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301"/>
      <c r="B65" s="29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301"/>
      <c r="B66" s="297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301"/>
      <c r="B67" s="291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301"/>
      <c r="B68" s="291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301"/>
      <c r="B69" s="290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301"/>
      <c r="B70" s="291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301"/>
      <c r="B71" s="292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301"/>
      <c r="B72" s="297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301"/>
      <c r="B73" s="291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302"/>
      <c r="B74" s="292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93" t="s">
        <v>38</v>
      </c>
      <c r="B75" s="294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93"/>
      <c r="B76" s="294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95"/>
      <c r="B77" s="296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82" t="s">
        <v>9</v>
      </c>
      <c r="B79" s="283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300" t="s">
        <v>44</v>
      </c>
      <c r="B80" s="290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301"/>
      <c r="B81" s="291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301"/>
      <c r="B82" s="292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301"/>
      <c r="B83" s="297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301"/>
      <c r="B84" s="291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301"/>
      <c r="B85" s="291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301"/>
      <c r="B86" s="290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301"/>
      <c r="B87" s="291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301"/>
      <c r="B88" s="292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301"/>
      <c r="B89" s="290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301"/>
      <c r="B90" s="291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301"/>
      <c r="B91" s="292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301"/>
      <c r="B92" s="290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301"/>
      <c r="B93" s="291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302"/>
      <c r="B94" s="291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98" t="s">
        <v>38</v>
      </c>
      <c r="B95" s="299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93"/>
      <c r="B96" s="294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95"/>
      <c r="B97" s="296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82" t="s">
        <v>9</v>
      </c>
      <c r="B99" s="283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84" t="s">
        <v>51</v>
      </c>
      <c r="B100" s="297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85"/>
      <c r="B101" s="291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85"/>
      <c r="B102" s="292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85"/>
      <c r="B103" s="297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85"/>
      <c r="B104" s="291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85"/>
      <c r="B105" s="291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85"/>
      <c r="B106" s="290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85"/>
      <c r="B107" s="291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85"/>
      <c r="B108" s="292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85"/>
      <c r="B109" s="290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85"/>
      <c r="B110" s="291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85"/>
      <c r="B111" s="292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85"/>
      <c r="B112" s="290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85"/>
      <c r="B113" s="291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86"/>
      <c r="B114" s="292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93" t="s">
        <v>38</v>
      </c>
      <c r="B115" s="294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93"/>
      <c r="B116" s="294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95"/>
      <c r="B117" s="296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82" t="s">
        <v>9</v>
      </c>
      <c r="B119" s="283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84" t="s">
        <v>57</v>
      </c>
      <c r="B120" s="297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85"/>
      <c r="B121" s="291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85"/>
      <c r="B122" s="292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85"/>
      <c r="B123" s="297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85"/>
      <c r="B124" s="291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85"/>
      <c r="B125" s="291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85"/>
      <c r="B126" s="290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85"/>
      <c r="B127" s="291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85"/>
      <c r="B128" s="292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85"/>
      <c r="B129" s="290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85"/>
      <c r="B130" s="291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85"/>
      <c r="B131" s="292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85"/>
      <c r="B132" s="290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85"/>
      <c r="B133" s="291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86"/>
      <c r="B134" s="292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93" t="s">
        <v>38</v>
      </c>
      <c r="B135" s="294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93"/>
      <c r="B136" s="294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95"/>
      <c r="B137" s="296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82" t="s">
        <v>9</v>
      </c>
      <c r="B139" s="283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84" t="s">
        <v>65</v>
      </c>
      <c r="B140" s="297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85"/>
      <c r="B141" s="291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85"/>
      <c r="B142" s="292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85"/>
      <c r="B143" s="297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85"/>
      <c r="B144" s="291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85"/>
      <c r="B145" s="291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85"/>
      <c r="B146" s="290" t="s">
        <v>68</v>
      </c>
      <c r="C146" s="213" t="s">
        <v>5</v>
      </c>
      <c r="D146" s="246">
        <v>1919</v>
      </c>
      <c r="E146" s="192">
        <v>1033</v>
      </c>
      <c r="F146" s="247">
        <v>1044</v>
      </c>
      <c r="G146" s="248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85"/>
      <c r="B147" s="291"/>
      <c r="C147" s="210" t="s">
        <v>0</v>
      </c>
      <c r="D147" s="203">
        <v>1207</v>
      </c>
      <c r="E147" s="31">
        <v>764</v>
      </c>
      <c r="F147" s="249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85"/>
      <c r="B148" s="292"/>
      <c r="C148" s="211" t="s">
        <v>4</v>
      </c>
      <c r="D148" s="54">
        <v>0.629</v>
      </c>
      <c r="E148" s="196">
        <v>0.74</v>
      </c>
      <c r="F148" s="250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85"/>
      <c r="B149" s="290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85"/>
      <c r="B150" s="291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85"/>
      <c r="B151" s="292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55">
        <f>L150/L149</f>
        <v>0.69819446745072056</v>
      </c>
    </row>
    <row r="152" spans="1:12" x14ac:dyDescent="0.4">
      <c r="A152" s="285"/>
      <c r="B152" s="290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85"/>
      <c r="B153" s="291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86"/>
      <c r="B154" s="292"/>
      <c r="C154" s="211" t="s">
        <v>4</v>
      </c>
      <c r="D154" s="256">
        <v>0.69299999999999995</v>
      </c>
      <c r="E154" s="149">
        <v>0.74399999999999999</v>
      </c>
      <c r="F154" s="256">
        <v>0.67100000000000004</v>
      </c>
      <c r="G154" s="257">
        <v>0.78700000000000003</v>
      </c>
      <c r="H154" s="256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93" t="s">
        <v>38</v>
      </c>
      <c r="B155" s="294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93"/>
      <c r="B156" s="294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95"/>
      <c r="B157" s="296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82" t="s">
        <v>9</v>
      </c>
      <c r="B159" s="283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84" t="s">
        <v>71</v>
      </c>
      <c r="B160" s="287" t="s">
        <v>72</v>
      </c>
      <c r="C160" s="258" t="s">
        <v>3</v>
      </c>
      <c r="D160" s="239">
        <v>814</v>
      </c>
      <c r="E160" s="259"/>
      <c r="F160" s="259"/>
      <c r="G160" s="259"/>
      <c r="H160" s="259"/>
      <c r="I160" s="260">
        <v>80</v>
      </c>
      <c r="J160" s="240">
        <v>31</v>
      </c>
      <c r="K160" s="259"/>
      <c r="L160" s="261">
        <f>SUM(D160:K160)</f>
        <v>925</v>
      </c>
    </row>
    <row r="161" spans="1:12" x14ac:dyDescent="0.4">
      <c r="A161" s="285"/>
      <c r="B161" s="288"/>
      <c r="C161" s="242" t="s">
        <v>0</v>
      </c>
      <c r="D161" s="244">
        <v>578</v>
      </c>
      <c r="E161" s="262"/>
      <c r="F161" s="262"/>
      <c r="G161" s="262"/>
      <c r="H161" s="262"/>
      <c r="I161" s="263">
        <v>25</v>
      </c>
      <c r="J161" s="264">
        <v>19</v>
      </c>
      <c r="K161" s="262"/>
      <c r="L161" s="265">
        <f>SUM(D161:K161)</f>
        <v>622</v>
      </c>
    </row>
    <row r="162" spans="1:12" ht="15" thickBot="1" x14ac:dyDescent="0.45">
      <c r="A162" s="285"/>
      <c r="B162" s="289"/>
      <c r="C162" s="253" t="s">
        <v>4</v>
      </c>
      <c r="D162" s="281">
        <v>0.71</v>
      </c>
      <c r="E162" s="266"/>
      <c r="F162" s="266"/>
      <c r="G162" s="266"/>
      <c r="H162" s="266"/>
      <c r="I162" s="268">
        <v>0.313</v>
      </c>
      <c r="J162" s="267">
        <v>0.61</v>
      </c>
      <c r="K162" s="266"/>
      <c r="L162" s="269">
        <f>L161/L160</f>
        <v>0.67243243243243245</v>
      </c>
    </row>
    <row r="163" spans="1:12" x14ac:dyDescent="0.4">
      <c r="A163" s="285"/>
      <c r="B163" s="287" t="s">
        <v>73</v>
      </c>
      <c r="C163" s="258" t="s">
        <v>3</v>
      </c>
      <c r="D163" s="270">
        <v>915</v>
      </c>
      <c r="E163" s="271">
        <v>1061</v>
      </c>
      <c r="F163" s="272">
        <v>1191</v>
      </c>
      <c r="G163" s="273">
        <v>1324</v>
      </c>
      <c r="H163" s="272">
        <v>99</v>
      </c>
      <c r="I163" s="271">
        <v>507</v>
      </c>
      <c r="J163" s="272">
        <v>212</v>
      </c>
      <c r="K163" s="271">
        <v>176</v>
      </c>
      <c r="L163" s="241">
        <f>SUM(D163:K163)</f>
        <v>5485</v>
      </c>
    </row>
    <row r="164" spans="1:12" x14ac:dyDescent="0.4">
      <c r="A164" s="285"/>
      <c r="B164" s="288"/>
      <c r="C164" s="242" t="s">
        <v>0</v>
      </c>
      <c r="D164" s="243">
        <v>649</v>
      </c>
      <c r="E164" s="244">
        <v>770</v>
      </c>
      <c r="F164" s="251">
        <v>805</v>
      </c>
      <c r="G164" s="252">
        <v>1081</v>
      </c>
      <c r="H164" s="251">
        <v>51</v>
      </c>
      <c r="I164" s="274">
        <v>350</v>
      </c>
      <c r="J164" s="264">
        <v>165</v>
      </c>
      <c r="K164" s="274">
        <v>96</v>
      </c>
      <c r="L164" s="245">
        <f>SUM(D164:K164)</f>
        <v>3967</v>
      </c>
    </row>
    <row r="165" spans="1:12" ht="15" thickBot="1" x14ac:dyDescent="0.45">
      <c r="A165" s="285"/>
      <c r="B165" s="288"/>
      <c r="C165" s="275" t="s">
        <v>4</v>
      </c>
      <c r="D165" s="276">
        <v>0.70899999999999996</v>
      </c>
      <c r="E165" s="254">
        <v>0.72599999999999998</v>
      </c>
      <c r="F165" s="277">
        <v>0.67500000000000004</v>
      </c>
      <c r="G165" s="278">
        <v>0.81599999999999995</v>
      </c>
      <c r="H165" s="277">
        <v>0.51500000000000001</v>
      </c>
      <c r="I165" s="279">
        <v>0.69</v>
      </c>
      <c r="J165" s="277">
        <v>0.78</v>
      </c>
      <c r="K165" s="279">
        <v>0.54</v>
      </c>
      <c r="L165" s="280">
        <f>L164/L163</f>
        <v>0.72324521422060162</v>
      </c>
    </row>
    <row r="166" spans="1:12" x14ac:dyDescent="0.4">
      <c r="A166" s="285"/>
      <c r="B166" s="290" t="s">
        <v>74</v>
      </c>
      <c r="C166" s="213" t="s">
        <v>5</v>
      </c>
      <c r="D166" s="246"/>
      <c r="E166" s="192"/>
      <c r="F166" s="247"/>
      <c r="G166" s="248"/>
      <c r="H166" s="29"/>
      <c r="I166" s="50"/>
      <c r="J166" s="30"/>
      <c r="K166" s="29"/>
      <c r="L166" s="82"/>
    </row>
    <row r="167" spans="1:12" x14ac:dyDescent="0.4">
      <c r="A167" s="285"/>
      <c r="B167" s="291"/>
      <c r="C167" s="210" t="s">
        <v>0</v>
      </c>
      <c r="D167" s="203"/>
      <c r="E167" s="31"/>
      <c r="F167" s="249"/>
      <c r="G167" s="31"/>
      <c r="H167" s="31"/>
      <c r="I167" s="51"/>
      <c r="J167" s="179"/>
      <c r="K167" s="95"/>
      <c r="L167" s="84"/>
    </row>
    <row r="168" spans="1:12" ht="15" thickBot="1" x14ac:dyDescent="0.45">
      <c r="A168" s="285"/>
      <c r="B168" s="292"/>
      <c r="C168" s="211" t="s">
        <v>4</v>
      </c>
      <c r="D168" s="54"/>
      <c r="E168" s="196"/>
      <c r="F168" s="250"/>
      <c r="G168" s="52"/>
      <c r="H168" s="55"/>
      <c r="I168" s="58"/>
      <c r="J168" s="182"/>
      <c r="K168" s="55"/>
      <c r="L168" s="57"/>
    </row>
    <row r="169" spans="1:12" x14ac:dyDescent="0.4">
      <c r="A169" s="285"/>
      <c r="B169" s="290" t="s">
        <v>75</v>
      </c>
      <c r="C169" s="213" t="s">
        <v>5</v>
      </c>
      <c r="D169" s="205"/>
      <c r="E169" s="29"/>
      <c r="F169" s="30"/>
      <c r="G169" s="29"/>
      <c r="H169" s="30"/>
      <c r="I169" s="29"/>
      <c r="J169" s="30"/>
      <c r="K169" s="29"/>
      <c r="L169" s="82"/>
    </row>
    <row r="170" spans="1:12" x14ac:dyDescent="0.4">
      <c r="A170" s="285"/>
      <c r="B170" s="291"/>
      <c r="C170" s="210" t="s">
        <v>0</v>
      </c>
      <c r="D170" s="203"/>
      <c r="E170" s="31"/>
      <c r="F170" s="32"/>
      <c r="G170" s="31"/>
      <c r="H170" s="32"/>
      <c r="I170" s="95"/>
      <c r="J170" s="179"/>
      <c r="K170" s="95"/>
      <c r="L170" s="84"/>
    </row>
    <row r="171" spans="1:12" ht="15" thickBot="1" x14ac:dyDescent="0.45">
      <c r="A171" s="285"/>
      <c r="B171" s="292"/>
      <c r="C171" s="212" t="s">
        <v>4</v>
      </c>
      <c r="D171" s="204"/>
      <c r="E171" s="151"/>
      <c r="F171" s="101"/>
      <c r="G171" s="152"/>
      <c r="H171" s="101"/>
      <c r="I171" s="151"/>
      <c r="J171" s="101"/>
      <c r="K171" s="151"/>
      <c r="L171" s="255"/>
    </row>
    <row r="172" spans="1:12" x14ac:dyDescent="0.4">
      <c r="A172" s="285"/>
      <c r="B172" s="290" t="s">
        <v>76</v>
      </c>
      <c r="C172" s="213" t="s">
        <v>5</v>
      </c>
      <c r="D172" s="205"/>
      <c r="E172" s="29"/>
      <c r="F172" s="205"/>
      <c r="G172" s="24"/>
      <c r="H172" s="205"/>
      <c r="I172" s="29"/>
      <c r="J172" s="30"/>
      <c r="K172" s="29"/>
      <c r="L172" s="82"/>
    </row>
    <row r="173" spans="1:12" x14ac:dyDescent="0.4">
      <c r="A173" s="285"/>
      <c r="B173" s="291"/>
      <c r="C173" s="210" t="s">
        <v>0</v>
      </c>
      <c r="D173" s="203"/>
      <c r="E173" s="31"/>
      <c r="F173" s="203"/>
      <c r="G173" s="26"/>
      <c r="H173" s="203"/>
      <c r="I173" s="31"/>
      <c r="J173" s="32"/>
      <c r="K173" s="31"/>
      <c r="L173" s="84"/>
    </row>
    <row r="174" spans="1:12" ht="15" thickBot="1" x14ac:dyDescent="0.45">
      <c r="A174" s="286"/>
      <c r="B174" s="292"/>
      <c r="C174" s="211" t="s">
        <v>4</v>
      </c>
      <c r="D174" s="256"/>
      <c r="E174" s="149"/>
      <c r="F174" s="256"/>
      <c r="G174" s="257"/>
      <c r="H174" s="256"/>
      <c r="I174" s="149"/>
      <c r="J174" s="34"/>
      <c r="K174" s="149"/>
      <c r="L174" s="57"/>
    </row>
    <row r="175" spans="1:12" x14ac:dyDescent="0.4">
      <c r="A175" s="293" t="s">
        <v>38</v>
      </c>
      <c r="B175" s="294"/>
      <c r="C175" s="214" t="s">
        <v>5</v>
      </c>
      <c r="D175" s="206">
        <f>D160+D163+D166+D169+D172</f>
        <v>1729</v>
      </c>
      <c r="E175" s="217">
        <f>E160+E163+E166+E169+E172</f>
        <v>1061</v>
      </c>
      <c r="F175" s="206">
        <f t="shared" ref="F175:L176" si="57">F160+F163+F166+F169+F172</f>
        <v>1191</v>
      </c>
      <c r="G175" s="19">
        <f t="shared" si="57"/>
        <v>1324</v>
      </c>
      <c r="H175" s="206">
        <f t="shared" si="57"/>
        <v>99</v>
      </c>
      <c r="I175" s="130">
        <f t="shared" si="57"/>
        <v>587</v>
      </c>
      <c r="J175" s="219">
        <f t="shared" si="57"/>
        <v>243</v>
      </c>
      <c r="K175" s="183">
        <f t="shared" si="57"/>
        <v>176</v>
      </c>
      <c r="L175" s="238">
        <f t="shared" si="57"/>
        <v>6410</v>
      </c>
    </row>
    <row r="176" spans="1:12" x14ac:dyDescent="0.4">
      <c r="A176" s="293"/>
      <c r="B176" s="294"/>
      <c r="C176" s="215" t="s">
        <v>0</v>
      </c>
      <c r="D176" s="207">
        <f>D161+D164+D167+D170+D173</f>
        <v>1227</v>
      </c>
      <c r="E176" s="218">
        <f>E161+E164+E167+E170+E173</f>
        <v>770</v>
      </c>
      <c r="F176" s="207">
        <f t="shared" ref="F176:H176" si="58">F161+F164+F167+F170+F173</f>
        <v>805</v>
      </c>
      <c r="G176" s="21">
        <f t="shared" si="58"/>
        <v>1081</v>
      </c>
      <c r="H176" s="207">
        <f t="shared" si="58"/>
        <v>51</v>
      </c>
      <c r="I176" s="133">
        <f t="shared" si="57"/>
        <v>375</v>
      </c>
      <c r="J176" s="220">
        <f t="shared" si="57"/>
        <v>184</v>
      </c>
      <c r="K176" s="184">
        <f t="shared" si="57"/>
        <v>96</v>
      </c>
      <c r="L176" s="21">
        <f t="shared" si="57"/>
        <v>4589</v>
      </c>
    </row>
    <row r="177" spans="1:12" ht="15" thickBot="1" x14ac:dyDescent="0.45">
      <c r="A177" s="295"/>
      <c r="B177" s="296"/>
      <c r="C177" s="216" t="s">
        <v>4</v>
      </c>
      <c r="D177" s="185">
        <f>D176/D175</f>
        <v>0.70965876229034119</v>
      </c>
      <c r="E177" s="86">
        <f>E176/E175</f>
        <v>0.72573044297832234</v>
      </c>
      <c r="F177" s="185">
        <f t="shared" ref="F177:I177" si="59">F176/F175</f>
        <v>0.67590260285474391</v>
      </c>
      <c r="G177" s="86">
        <f t="shared" si="59"/>
        <v>0.81646525679758308</v>
      </c>
      <c r="H177" s="185">
        <f t="shared" si="59"/>
        <v>0.51515151515151514</v>
      </c>
      <c r="I177" s="168">
        <f t="shared" si="59"/>
        <v>0.63884156729131181</v>
      </c>
      <c r="J177" s="185">
        <f>J176/J175</f>
        <v>0.75720164609053497</v>
      </c>
      <c r="K177" s="110">
        <v>0.72</v>
      </c>
      <c r="L177" s="221">
        <f>L176/L175</f>
        <v>0.71591263650546022</v>
      </c>
    </row>
  </sheetData>
  <mergeCells count="73"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자료(9월1일4일주실적Upload)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2023-10-03T07:03:07Z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