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2992" windowHeight="9096"/>
  </bookViews>
  <sheets>
    <sheet name="주보(속보)발표 자료(10월14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8" i="10" l="1"/>
  <c r="H185" i="10" l="1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5" i="10" l="1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7" i="10" s="1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37" i="10" l="1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<sst xmlns="http://schemas.openxmlformats.org/spreadsheetml/2006/main" count="354" uniqueCount="85">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</sst>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9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41" fontId="5" fillId="7" borderId="2" xfId="2" applyFont="1" applyFill="1" applyBorder="1">
      <alignment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41" fontId="3" fillId="7" borderId="19" xfId="2" applyFont="1" applyFill="1" applyBorder="1">
      <alignment vertical="center"/>
    </xf>
    <xf numFmtId="41" fontId="5" fillId="7" borderId="13" xfId="2" applyFont="1" applyFill="1" applyBorder="1" applyAlignment="1">
      <alignment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11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3" fillId="7" borderId="31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41" fontId="5" fillId="7" borderId="28" xfId="2" applyFont="1" applyFill="1" applyBorder="1" applyAlignment="1">
      <alignment vertical="center" wrapText="1"/>
    </xf>
    <xf numFmtId="41" fontId="11" fillId="7" borderId="2" xfId="2" applyFont="1" applyFill="1" applyBorder="1" applyAlignment="1">
      <alignment horizontal="center" vertical="center" wrapText="1"/>
    </xf>
    <xf numFmtId="41" fontId="5" fillId="7" borderId="9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1" xfId="1" applyNumberFormat="1" applyFont="1" applyFill="1" applyBorder="1" applyAlignment="1">
      <alignment horizontal="right" vertical="center"/>
    </xf>
    <xf numFmtId="9" fontId="3" fillId="7" borderId="12" xfId="1" applyNumberFormat="1" applyFont="1" applyFill="1" applyBorder="1" applyAlignment="1">
      <alignment horizontal="right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9" fontId="3" fillId="7" borderId="32" xfId="1" applyNumberFormat="1" applyFont="1" applyFill="1" applyBorder="1" applyAlignment="1">
      <alignment horizontal="right" vertical="center"/>
    </xf>
    <xf numFmtId="9" fontId="3" fillId="7" borderId="4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horizontal="right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4"/>
  <sheetViews>
    <sheetView tabSelected="1" topLeftCell="A174" workbookViewId="0">
      <selection activeCell="H198" sqref="H198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93" t="s">
        <v>11</v>
      </c>
      <c r="B1" s="194"/>
      <c r="C1" s="194"/>
      <c r="D1" s="195" t="s">
        <v>18</v>
      </c>
      <c r="E1" s="196"/>
      <c r="F1" s="196"/>
      <c r="G1" s="196"/>
      <c r="H1" s="196"/>
      <c r="I1" s="196"/>
      <c r="J1" s="196"/>
      <c r="K1" s="197"/>
      <c r="L1" s="36" t="s">
        <v>16</v>
      </c>
    </row>
    <row r="2" spans="1:12" ht="35.4" customHeight="1" thickBot="1" x14ac:dyDescent="0.45">
      <c r="A2" s="184" t="s">
        <v>9</v>
      </c>
      <c r="B2" s="185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98" t="s">
        <v>19</v>
      </c>
      <c r="B3" s="188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99"/>
      <c r="B4" s="189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99"/>
      <c r="B5" s="190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99"/>
      <c r="B6" s="192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99"/>
      <c r="B7" s="189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99"/>
      <c r="B8" s="189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99"/>
      <c r="B9" s="188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99"/>
      <c r="B10" s="189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199"/>
      <c r="B11" s="190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199"/>
      <c r="B12" s="188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99"/>
      <c r="B13" s="189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199"/>
      <c r="B14" s="190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99"/>
      <c r="B15" s="188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99"/>
      <c r="B16" s="189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00"/>
      <c r="B17" s="190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80" t="s">
        <v>15</v>
      </c>
      <c r="B18" s="181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80"/>
      <c r="B19" s="181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82"/>
      <c r="B20" s="183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84" t="s">
        <v>9</v>
      </c>
      <c r="B22" s="185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98" t="s">
        <v>31</v>
      </c>
      <c r="B23" s="188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99"/>
      <c r="B24" s="189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99"/>
      <c r="B25" s="190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99"/>
      <c r="B26" s="192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99"/>
      <c r="B27" s="189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99"/>
      <c r="B28" s="189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99"/>
      <c r="B29" s="188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99"/>
      <c r="B30" s="189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199"/>
      <c r="B31" s="190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199"/>
      <c r="B32" s="188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99"/>
      <c r="B33" s="189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199"/>
      <c r="B34" s="190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99"/>
      <c r="B35" s="188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199"/>
      <c r="B36" s="189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00"/>
      <c r="B37" s="190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80" t="s">
        <v>30</v>
      </c>
      <c r="B38" s="181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80"/>
      <c r="B39" s="181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82"/>
      <c r="B40" s="183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84" t="s">
        <v>9</v>
      </c>
      <c r="B42" s="185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69" t="s">
        <v>17</v>
      </c>
      <c r="L42" s="40" t="s">
        <v>1</v>
      </c>
    </row>
    <row r="43" spans="1:12" ht="15.6" customHeight="1" x14ac:dyDescent="0.4">
      <c r="A43" s="180"/>
      <c r="B43" s="192" t="s">
        <v>34</v>
      </c>
      <c r="C43" s="17" t="s">
        <v>3</v>
      </c>
      <c r="D43" s="93">
        <v>3034</v>
      </c>
      <c r="E43" s="25">
        <v>879</v>
      </c>
      <c r="F43" s="167">
        <v>1519</v>
      </c>
      <c r="G43" s="93">
        <v>1363</v>
      </c>
      <c r="H43" s="168">
        <v>100</v>
      </c>
      <c r="I43" s="168">
        <v>560</v>
      </c>
      <c r="J43" s="58">
        <v>235</v>
      </c>
      <c r="K43" s="170">
        <v>248</v>
      </c>
      <c r="L43" s="3">
        <f>SUM(D43:K43)</f>
        <v>7938</v>
      </c>
    </row>
    <row r="44" spans="1:12" x14ac:dyDescent="0.4">
      <c r="A44" s="180"/>
      <c r="B44" s="189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1">
        <v>144</v>
      </c>
      <c r="L44" s="3">
        <f>SUM(D44:K44)</f>
        <v>5187</v>
      </c>
    </row>
    <row r="45" spans="1:12" ht="15" thickBot="1" x14ac:dyDescent="0.45">
      <c r="A45" s="180"/>
      <c r="B45" s="190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2">
        <v>0.57999999999999996</v>
      </c>
      <c r="L45" s="4">
        <f>L44/L43</f>
        <v>0.65343915343915349</v>
      </c>
    </row>
    <row r="46" spans="1:12" x14ac:dyDescent="0.4">
      <c r="A46" s="180"/>
      <c r="B46" s="192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70">
        <v>239</v>
      </c>
      <c r="L46" s="60">
        <f>SUM(D46:K46)</f>
        <v>8162</v>
      </c>
    </row>
    <row r="47" spans="1:12" x14ac:dyDescent="0.4">
      <c r="A47" s="180"/>
      <c r="B47" s="189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1">
        <v>130</v>
      </c>
      <c r="L47" s="61">
        <f>SUM(D47:K47)</f>
        <v>5291</v>
      </c>
    </row>
    <row r="48" spans="1:12" ht="15" thickBot="1" x14ac:dyDescent="0.45">
      <c r="A48" s="180"/>
      <c r="B48" s="189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3">
        <v>0.54</v>
      </c>
      <c r="L48" s="4">
        <f>L47/L46</f>
        <v>0.64824797843665771</v>
      </c>
    </row>
    <row r="49" spans="1:12" x14ac:dyDescent="0.4">
      <c r="A49" s="180"/>
      <c r="B49" s="188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4">
        <v>225</v>
      </c>
      <c r="L49" s="2">
        <f>SUM(D49:K49)</f>
        <v>8566</v>
      </c>
    </row>
    <row r="50" spans="1:12" x14ac:dyDescent="0.4">
      <c r="A50" s="180"/>
      <c r="B50" s="189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1">
        <v>134</v>
      </c>
      <c r="L50" s="75">
        <f>SUM(D50:K50)</f>
        <v>5667</v>
      </c>
    </row>
    <row r="51" spans="1:12" ht="15" thickBot="1" x14ac:dyDescent="0.45">
      <c r="A51" s="180"/>
      <c r="B51" s="190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5">
        <v>0.6</v>
      </c>
      <c r="L51" s="76">
        <f>L50/L49</f>
        <v>0.66156899369600752</v>
      </c>
    </row>
    <row r="52" spans="1:12" x14ac:dyDescent="0.4">
      <c r="A52" s="180"/>
      <c r="B52" s="188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4">
        <v>298</v>
      </c>
      <c r="L52" s="2">
        <f>SUM(D52:K52)</f>
        <v>8384</v>
      </c>
    </row>
    <row r="53" spans="1:12" x14ac:dyDescent="0.4">
      <c r="A53" s="180"/>
      <c r="B53" s="189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1">
        <v>180</v>
      </c>
      <c r="L53" s="75">
        <f>SUM(D53:K53)</f>
        <v>5420</v>
      </c>
    </row>
    <row r="54" spans="1:12" ht="15" thickBot="1" x14ac:dyDescent="0.45">
      <c r="A54" s="187"/>
      <c r="B54" s="190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6">
        <v>0.6</v>
      </c>
      <c r="L54" s="4">
        <f>L53/L52</f>
        <v>0.64646946564885499</v>
      </c>
    </row>
    <row r="55" spans="1:12" x14ac:dyDescent="0.4">
      <c r="A55" s="180" t="s">
        <v>36</v>
      </c>
      <c r="B55" s="181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7">
        <v>1010</v>
      </c>
      <c r="L55" s="2">
        <f>SUM(D55:K55)</f>
        <v>33050</v>
      </c>
    </row>
    <row r="56" spans="1:12" x14ac:dyDescent="0.4">
      <c r="A56" s="180"/>
      <c r="B56" s="181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78">
        <v>588</v>
      </c>
      <c r="L56" s="75">
        <f>SUM(D56:K56)</f>
        <v>21565</v>
      </c>
    </row>
    <row r="57" spans="1:12" ht="15" thickBot="1" x14ac:dyDescent="0.45">
      <c r="A57" s="182"/>
      <c r="B57" s="183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79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184" t="s">
        <v>9</v>
      </c>
      <c r="B59" s="185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186" t="s">
        <v>37</v>
      </c>
      <c r="B60" s="188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180"/>
      <c r="B61" s="189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180"/>
      <c r="B62" s="190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180"/>
      <c r="B63" s="188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180"/>
      <c r="B64" s="189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180"/>
      <c r="B65" s="190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180"/>
      <c r="B66" s="192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180"/>
      <c r="B67" s="189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180"/>
      <c r="B68" s="189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180"/>
      <c r="B69" s="188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180"/>
      <c r="B70" s="189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180"/>
      <c r="B71" s="190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180"/>
      <c r="B72" s="188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180"/>
      <c r="B73" s="189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187"/>
      <c r="B74" s="190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180" t="s">
        <v>38</v>
      </c>
      <c r="B75" s="181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180"/>
      <c r="B76" s="181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182"/>
      <c r="B77" s="183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184" t="s">
        <v>9</v>
      </c>
      <c r="B79" s="185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186" t="s">
        <v>44</v>
      </c>
      <c r="B80" s="188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180"/>
      <c r="B81" s="189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180"/>
      <c r="B82" s="190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180"/>
      <c r="B83" s="188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180"/>
      <c r="B84" s="189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180"/>
      <c r="B85" s="190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180"/>
      <c r="B86" s="192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180"/>
      <c r="B87" s="189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180"/>
      <c r="B88" s="189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180"/>
      <c r="B89" s="188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180"/>
      <c r="B90" s="189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180"/>
      <c r="B91" s="190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180"/>
      <c r="B92" s="188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180"/>
      <c r="B93" s="189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187"/>
      <c r="B94" s="190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180" t="s">
        <v>45</v>
      </c>
      <c r="B95" s="181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180"/>
      <c r="B96" s="181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182"/>
      <c r="B97" s="183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184" t="s">
        <v>9</v>
      </c>
      <c r="B99" s="185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186" t="s">
        <v>51</v>
      </c>
      <c r="B100" s="188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180"/>
      <c r="B101" s="189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180"/>
      <c r="B102" s="190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180"/>
      <c r="B103" s="188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180"/>
      <c r="B104" s="189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180"/>
      <c r="B105" s="190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180"/>
      <c r="B106" s="192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180"/>
      <c r="B107" s="189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180"/>
      <c r="B108" s="189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180"/>
      <c r="B109" s="188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180"/>
      <c r="B110" s="189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180"/>
      <c r="B111" s="190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180" t="s">
        <v>56</v>
      </c>
      <c r="B112" s="181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180"/>
      <c r="B113" s="181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182"/>
      <c r="B114" s="183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184" t="s">
        <v>9</v>
      </c>
      <c r="B116" s="185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186" t="s">
        <v>57</v>
      </c>
      <c r="B117" s="188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180"/>
      <c r="B118" s="189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180"/>
      <c r="B119" s="190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180"/>
      <c r="B120" s="188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180"/>
      <c r="B121" s="189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180"/>
      <c r="B122" s="190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180"/>
      <c r="B123" s="192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180"/>
      <c r="B124" s="189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180"/>
      <c r="B125" s="189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180"/>
      <c r="B126" s="188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180"/>
      <c r="B127" s="189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180"/>
      <c r="B128" s="190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180"/>
      <c r="B129" s="188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180"/>
      <c r="B130" s="189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187"/>
      <c r="B131" s="190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180" t="s">
        <v>58</v>
      </c>
      <c r="B132" s="181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180"/>
      <c r="B133" s="181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182"/>
      <c r="B134" s="183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184" t="s">
        <v>9</v>
      </c>
      <c r="B136" s="185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186" t="s">
        <v>63</v>
      </c>
      <c r="B137" s="188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180"/>
      <c r="B138" s="189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180"/>
      <c r="B139" s="190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180"/>
      <c r="B140" s="188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180"/>
      <c r="B141" s="189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180"/>
      <c r="B142" s="190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180"/>
      <c r="B143" s="192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180"/>
      <c r="B144" s="189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180"/>
      <c r="B145" s="189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180"/>
      <c r="B146" s="188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180"/>
      <c r="B147" s="189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180"/>
      <c r="B148" s="190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180"/>
      <c r="B149" s="188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180"/>
      <c r="B150" s="189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187"/>
      <c r="B151" s="190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180" t="s">
        <v>64</v>
      </c>
      <c r="B152" s="181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180"/>
      <c r="B153" s="181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182"/>
      <c r="B154" s="183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184" t="s">
        <v>9</v>
      </c>
      <c r="B156" s="185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186" t="s">
        <v>71</v>
      </c>
      <c r="B157" s="188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180"/>
      <c r="B158" s="189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180"/>
      <c r="B159" s="190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180"/>
      <c r="B160" s="188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180"/>
      <c r="B161" s="189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180"/>
      <c r="B162" s="190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180"/>
      <c r="B163" s="192" t="s">
        <v>73</v>
      </c>
      <c r="C163" s="17" t="s">
        <v>3</v>
      </c>
      <c r="D163" s="8">
        <v>1106</v>
      </c>
      <c r="E163" s="156"/>
      <c r="F163" s="159"/>
      <c r="G163" s="22">
        <v>435</v>
      </c>
      <c r="H163" s="156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180"/>
      <c r="B164" s="189"/>
      <c r="C164" s="51" t="s">
        <v>0</v>
      </c>
      <c r="D164" s="6">
        <v>629</v>
      </c>
      <c r="E164" s="157"/>
      <c r="F164" s="157"/>
      <c r="G164" s="11">
        <v>306</v>
      </c>
      <c r="H164" s="157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180"/>
      <c r="B165" s="189"/>
      <c r="C165" s="16" t="s">
        <v>4</v>
      </c>
      <c r="D165" s="54">
        <v>0.56899999999999995</v>
      </c>
      <c r="E165" s="158"/>
      <c r="F165" s="158"/>
      <c r="G165" s="56">
        <v>0.70299999999999996</v>
      </c>
      <c r="H165" s="158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180"/>
      <c r="B166" s="188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180"/>
      <c r="B167" s="189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180"/>
      <c r="B168" s="190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2">
        <f>L167/L166</f>
        <v>0.67026587716242891</v>
      </c>
    </row>
    <row r="169" spans="1:12" x14ac:dyDescent="0.4">
      <c r="A169" s="180"/>
      <c r="B169" s="188" t="s">
        <v>75</v>
      </c>
      <c r="C169" s="50" t="s">
        <v>5</v>
      </c>
      <c r="D169" s="5">
        <v>672</v>
      </c>
      <c r="E169" s="5">
        <v>1229</v>
      </c>
      <c r="F169" s="159"/>
      <c r="G169" s="112">
        <v>403</v>
      </c>
      <c r="H169" s="159"/>
      <c r="I169" s="159"/>
      <c r="J169" s="147">
        <v>114</v>
      </c>
      <c r="K169" s="161"/>
      <c r="L169" s="60">
        <f>SUM(D169:K169)</f>
        <v>2418</v>
      </c>
    </row>
    <row r="170" spans="1:12" x14ac:dyDescent="0.4">
      <c r="A170" s="180"/>
      <c r="B170" s="189"/>
      <c r="C170" s="51" t="s">
        <v>0</v>
      </c>
      <c r="D170" s="6">
        <v>240</v>
      </c>
      <c r="E170" s="6">
        <v>743</v>
      </c>
      <c r="F170" s="157"/>
      <c r="G170" s="115">
        <v>310</v>
      </c>
      <c r="H170" s="157"/>
      <c r="I170" s="157"/>
      <c r="J170" s="148">
        <v>71</v>
      </c>
      <c r="K170" s="157"/>
      <c r="L170" s="139">
        <f>SUM(D170:K170)</f>
        <v>1364</v>
      </c>
    </row>
    <row r="171" spans="1:12" ht="15" thickBot="1" x14ac:dyDescent="0.45">
      <c r="A171" s="187"/>
      <c r="B171" s="190"/>
      <c r="C171" s="52" t="s">
        <v>4</v>
      </c>
      <c r="D171" s="7">
        <v>0.371</v>
      </c>
      <c r="E171" s="7">
        <v>0.60499999999999998</v>
      </c>
      <c r="F171" s="158"/>
      <c r="G171" s="12">
        <v>0.76900000000000002</v>
      </c>
      <c r="H171" s="158"/>
      <c r="I171" s="158"/>
      <c r="J171" s="20">
        <v>0.62</v>
      </c>
      <c r="K171" s="158"/>
      <c r="L171" s="76">
        <f>L170/L169</f>
        <v>0.5641025641025641</v>
      </c>
    </row>
    <row r="172" spans="1:12" x14ac:dyDescent="0.4">
      <c r="A172" s="180" t="s">
        <v>72</v>
      </c>
      <c r="B172" s="181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180"/>
      <c r="B173" s="181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182"/>
      <c r="B174" s="183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184" t="s">
        <v>9</v>
      </c>
      <c r="B176" s="185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39" t="s">
        <v>13</v>
      </c>
      <c r="K176" s="98" t="s">
        <v>17</v>
      </c>
      <c r="L176" s="92" t="s">
        <v>1</v>
      </c>
    </row>
    <row r="177" spans="1:12" x14ac:dyDescent="0.4">
      <c r="A177" s="186" t="s">
        <v>78</v>
      </c>
      <c r="B177" s="188" t="s">
        <v>79</v>
      </c>
      <c r="C177" s="17" t="s">
        <v>3</v>
      </c>
      <c r="D177" s="103">
        <v>1429</v>
      </c>
      <c r="E177" s="156"/>
      <c r="F177" s="104">
        <v>1397</v>
      </c>
      <c r="G177" s="105">
        <v>1372</v>
      </c>
      <c r="H177" s="112">
        <v>80</v>
      </c>
      <c r="I177" s="105">
        <v>178</v>
      </c>
      <c r="J177" s="104">
        <v>76</v>
      </c>
      <c r="K177" s="106">
        <v>64</v>
      </c>
      <c r="L177" s="107">
        <f>SUM(D177:K177)</f>
        <v>4596</v>
      </c>
    </row>
    <row r="178" spans="1:12" x14ac:dyDescent="0.4">
      <c r="A178" s="180"/>
      <c r="B178" s="189"/>
      <c r="C178" s="51" t="s">
        <v>0</v>
      </c>
      <c r="D178" s="108">
        <v>856</v>
      </c>
      <c r="E178" s="157"/>
      <c r="F178" s="109">
        <v>304</v>
      </c>
      <c r="G178" s="108">
        <v>1010</v>
      </c>
      <c r="H178" s="115">
        <v>30</v>
      </c>
      <c r="I178" s="108">
        <v>98</v>
      </c>
      <c r="J178" s="109">
        <v>45</v>
      </c>
      <c r="K178" s="110">
        <v>31</v>
      </c>
      <c r="L178" s="111">
        <f>SUM(D178:K178)</f>
        <v>2374</v>
      </c>
    </row>
    <row r="179" spans="1:12" ht="15" thickBot="1" x14ac:dyDescent="0.45">
      <c r="A179" s="180"/>
      <c r="B179" s="190"/>
      <c r="C179" s="52" t="s">
        <v>4</v>
      </c>
      <c r="D179" s="102">
        <f>D178/D177</f>
        <v>0.59902029391182643</v>
      </c>
      <c r="E179" s="158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02">
        <v>0.59</v>
      </c>
      <c r="K179" s="102">
        <v>0.48</v>
      </c>
      <c r="L179" s="101">
        <f>L178/L177</f>
        <v>0.51653611836379465</v>
      </c>
    </row>
    <row r="180" spans="1:12" x14ac:dyDescent="0.4">
      <c r="A180" s="180"/>
      <c r="B180" s="188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13">
        <v>274</v>
      </c>
      <c r="K180" s="114">
        <v>178</v>
      </c>
      <c r="L180" s="3">
        <f>SUM(D180:K180)</f>
        <v>7151</v>
      </c>
    </row>
    <row r="181" spans="1:12" x14ac:dyDescent="0.4">
      <c r="A181" s="180"/>
      <c r="B181" s="189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16">
        <v>176</v>
      </c>
      <c r="K181" s="117">
        <v>106</v>
      </c>
      <c r="L181" s="75">
        <f>SUM(D181:K181)</f>
        <v>4596</v>
      </c>
    </row>
    <row r="182" spans="1:12" ht="15" thickBot="1" x14ac:dyDescent="0.45">
      <c r="A182" s="180"/>
      <c r="B182" s="190"/>
      <c r="C182" s="52" t="s">
        <v>4</v>
      </c>
      <c r="D182" s="12">
        <v>0.60899999999999999</v>
      </c>
      <c r="E182" s="89">
        <v>0.626</v>
      </c>
      <c r="F182" s="164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94">
        <v>0.64</v>
      </c>
      <c r="K182" s="34">
        <v>0.6</v>
      </c>
      <c r="L182" s="4">
        <f>L181/L180</f>
        <v>0.64270731366242484</v>
      </c>
    </row>
    <row r="183" spans="1:12" x14ac:dyDescent="0.4">
      <c r="A183" s="180"/>
      <c r="B183" s="192" t="s">
        <v>81</v>
      </c>
      <c r="C183" s="17" t="s">
        <v>3</v>
      </c>
      <c r="D183" s="8">
        <v>3257</v>
      </c>
      <c r="E183" s="112">
        <v>824</v>
      </c>
      <c r="F183" s="160">
        <v>1485</v>
      </c>
      <c r="G183" s="22">
        <v>1523</v>
      </c>
      <c r="H183" s="112">
        <v>73</v>
      </c>
      <c r="I183" s="128">
        <v>371</v>
      </c>
      <c r="J183" s="112">
        <v>329</v>
      </c>
      <c r="K183" s="128">
        <v>189</v>
      </c>
      <c r="L183" s="60">
        <f>SUM(D183:K183)</f>
        <v>8051</v>
      </c>
    </row>
    <row r="184" spans="1:12" x14ac:dyDescent="0.4">
      <c r="A184" s="180"/>
      <c r="B184" s="189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119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180"/>
      <c r="B185" s="189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34">
        <v>0.66</v>
      </c>
      <c r="K185" s="131">
        <v>0.52</v>
      </c>
      <c r="L185" s="4">
        <f>L184/L183</f>
        <v>0.61905353372251892</v>
      </c>
    </row>
    <row r="186" spans="1:12" x14ac:dyDescent="0.4">
      <c r="A186" s="180"/>
      <c r="B186" s="201" t="s">
        <v>82</v>
      </c>
      <c r="C186" s="202" t="s">
        <v>5</v>
      </c>
      <c r="D186" s="165">
        <v>3348</v>
      </c>
      <c r="E186" s="203">
        <v>923</v>
      </c>
      <c r="F186" s="204">
        <v>1485</v>
      </c>
      <c r="G186" s="205">
        <v>1592</v>
      </c>
      <c r="H186" s="153">
        <v>63</v>
      </c>
      <c r="I186" s="153">
        <v>452</v>
      </c>
      <c r="J186" s="204">
        <v>312</v>
      </c>
      <c r="K186" s="153">
        <v>214</v>
      </c>
      <c r="L186" s="206">
        <f>SUM(D186:K186)</f>
        <v>8389</v>
      </c>
    </row>
    <row r="187" spans="1:12" x14ac:dyDescent="0.4">
      <c r="A187" s="180"/>
      <c r="B187" s="191"/>
      <c r="C187" s="154" t="s">
        <v>0</v>
      </c>
      <c r="D187" s="163">
        <v>1822</v>
      </c>
      <c r="E187" s="207">
        <v>605</v>
      </c>
      <c r="F187" s="208">
        <v>795</v>
      </c>
      <c r="G187" s="209">
        <v>1250</v>
      </c>
      <c r="H187" s="155">
        <v>13</v>
      </c>
      <c r="I187" s="166">
        <v>267</v>
      </c>
      <c r="J187" s="208">
        <v>224</v>
      </c>
      <c r="K187" s="166">
        <v>125</v>
      </c>
      <c r="L187" s="210">
        <f>SUM(D187:K187)</f>
        <v>5101</v>
      </c>
    </row>
    <row r="188" spans="1:12" ht="15" thickBot="1" x14ac:dyDescent="0.45">
      <c r="A188" s="180"/>
      <c r="B188" s="211"/>
      <c r="C188" s="212" t="s">
        <v>4</v>
      </c>
      <c r="D188" s="213">
        <v>0.54400000000000004</v>
      </c>
      <c r="E188" s="214">
        <v>0.65500000000000003</v>
      </c>
      <c r="F188" s="215">
        <v>0.53500000000000003</v>
      </c>
      <c r="G188" s="216">
        <v>0.78500000000000003</v>
      </c>
      <c r="H188" s="217">
        <f>H187/H186</f>
        <v>0.20634920634920634</v>
      </c>
      <c r="I188" s="217">
        <v>0.59099999999999997</v>
      </c>
      <c r="J188" s="215">
        <v>0.71</v>
      </c>
      <c r="K188" s="217">
        <v>0.57999999999999996</v>
      </c>
      <c r="L188" s="218"/>
    </row>
    <row r="189" spans="1:12" x14ac:dyDescent="0.4">
      <c r="A189" s="180"/>
      <c r="B189" s="188" t="s">
        <v>83</v>
      </c>
      <c r="C189" s="50" t="s">
        <v>5</v>
      </c>
      <c r="D189" s="5"/>
      <c r="E189" s="5"/>
      <c r="F189" s="160"/>
      <c r="G189" s="112"/>
      <c r="H189" s="160"/>
      <c r="I189" s="160"/>
      <c r="J189" s="147"/>
      <c r="K189" s="160"/>
      <c r="L189" s="2">
        <f>SUM(D189:K189)</f>
        <v>0</v>
      </c>
    </row>
    <row r="190" spans="1:12" x14ac:dyDescent="0.4">
      <c r="A190" s="180"/>
      <c r="B190" s="189"/>
      <c r="C190" s="51" t="s">
        <v>0</v>
      </c>
      <c r="D190" s="6"/>
      <c r="E190" s="6"/>
      <c r="F190" s="115"/>
      <c r="G190" s="115"/>
      <c r="H190" s="115"/>
      <c r="I190" s="115"/>
      <c r="J190" s="148"/>
      <c r="K190" s="115"/>
      <c r="L190" s="75">
        <f>SUM(D190:K190)</f>
        <v>0</v>
      </c>
    </row>
    <row r="191" spans="1:12" ht="15" thickBot="1" x14ac:dyDescent="0.45">
      <c r="A191" s="187"/>
      <c r="B191" s="190"/>
      <c r="C191" s="52" t="s">
        <v>4</v>
      </c>
      <c r="D191" s="7"/>
      <c r="E191" s="7"/>
      <c r="F191" s="34"/>
      <c r="G191" s="12"/>
      <c r="H191" s="34"/>
      <c r="I191" s="34"/>
      <c r="J191" s="20"/>
      <c r="K191" s="34"/>
      <c r="L191" s="4"/>
    </row>
    <row r="192" spans="1:12" x14ac:dyDescent="0.4">
      <c r="A192" s="180" t="s">
        <v>84</v>
      </c>
      <c r="B192" s="181"/>
      <c r="C192" s="41" t="s">
        <v>5</v>
      </c>
      <c r="D192" s="42">
        <f>D177+D180+D183+D186+D189</f>
        <v>10607</v>
      </c>
      <c r="E192" s="42">
        <f>E177+E180+E183+E186+E189</f>
        <v>2762</v>
      </c>
      <c r="F192" s="42">
        <f t="shared" ref="F192:L192" si="35">F177+F180+F183+F186+F189</f>
        <v>5666</v>
      </c>
      <c r="G192" s="42">
        <f t="shared" si="35"/>
        <v>5842</v>
      </c>
      <c r="H192" s="42">
        <f t="shared" si="35"/>
        <v>288</v>
      </c>
      <c r="I192" s="42">
        <f t="shared" si="35"/>
        <v>1386</v>
      </c>
      <c r="J192" s="42">
        <f t="shared" si="35"/>
        <v>991</v>
      </c>
      <c r="K192" s="42">
        <f t="shared" si="35"/>
        <v>645</v>
      </c>
      <c r="L192" s="42">
        <f t="shared" si="35"/>
        <v>28187</v>
      </c>
    </row>
    <row r="193" spans="1:12" x14ac:dyDescent="0.4">
      <c r="A193" s="180"/>
      <c r="B193" s="181"/>
      <c r="C193" s="43" t="s">
        <v>0</v>
      </c>
      <c r="D193" s="44">
        <f>D178+D181+D184+D187+D190</f>
        <v>6146</v>
      </c>
      <c r="E193" s="44">
        <f>E178+E181+E184+E187+E190</f>
        <v>1776</v>
      </c>
      <c r="F193" s="44">
        <f t="shared" ref="F193:L193" si="36">F178+F181+F184+F187+F190</f>
        <v>2673</v>
      </c>
      <c r="G193" s="44">
        <f t="shared" si="36"/>
        <v>4516</v>
      </c>
      <c r="H193" s="44">
        <f t="shared" si="36"/>
        <v>81</v>
      </c>
      <c r="I193" s="44">
        <f t="shared" si="36"/>
        <v>839</v>
      </c>
      <c r="J193" s="44">
        <f t="shared" si="36"/>
        <v>664</v>
      </c>
      <c r="K193" s="44">
        <f t="shared" si="36"/>
        <v>360</v>
      </c>
      <c r="L193" s="44">
        <f t="shared" si="36"/>
        <v>17055</v>
      </c>
    </row>
    <row r="194" spans="1:12" ht="15" thickBot="1" x14ac:dyDescent="0.45">
      <c r="A194" s="182"/>
      <c r="B194" s="183"/>
      <c r="C194" s="45" t="s">
        <v>4</v>
      </c>
      <c r="D194" s="46">
        <f t="shared" ref="D194:L194" si="37">D193/D192</f>
        <v>0.57942867917413032</v>
      </c>
      <c r="E194" s="46"/>
      <c r="F194" s="46">
        <f t="shared" si="37"/>
        <v>0.47176138369219911</v>
      </c>
      <c r="G194" s="46">
        <f t="shared" si="37"/>
        <v>0.77302293735022254</v>
      </c>
      <c r="H194" s="46">
        <f t="shared" si="37"/>
        <v>0.28125</v>
      </c>
      <c r="I194" s="46">
        <f t="shared" si="37"/>
        <v>0.60533910533910529</v>
      </c>
      <c r="J194" s="46">
        <f t="shared" si="37"/>
        <v>0.67003027245206859</v>
      </c>
      <c r="K194" s="46">
        <f t="shared" si="37"/>
        <v>0.55813953488372092</v>
      </c>
      <c r="L194" s="46">
        <f t="shared" si="37"/>
        <v>0.60506616525348567</v>
      </c>
    </row>
  </sheetData>
  <mergeCells count="80"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152:B154"/>
    <mergeCell ref="A136:B136"/>
    <mergeCell ref="A137:A151"/>
    <mergeCell ref="B137:B139"/>
    <mergeCell ref="B140:B142"/>
    <mergeCell ref="B143:B145"/>
    <mergeCell ref="B146:B148"/>
    <mergeCell ref="B149:B151"/>
    <mergeCell ref="A75:B77"/>
    <mergeCell ref="A59:B59"/>
    <mergeCell ref="A60:A74"/>
    <mergeCell ref="B60:B62"/>
    <mergeCell ref="B63:B65"/>
    <mergeCell ref="B66:B68"/>
    <mergeCell ref="B69:B71"/>
    <mergeCell ref="B72:B74"/>
    <mergeCell ref="A55:B57"/>
    <mergeCell ref="A42:B42"/>
    <mergeCell ref="B43:B45"/>
    <mergeCell ref="B46:B48"/>
    <mergeCell ref="B49:B51"/>
    <mergeCell ref="B52:B54"/>
    <mergeCell ref="A43:A54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95:B97"/>
    <mergeCell ref="A79:B79"/>
    <mergeCell ref="A80:A94"/>
    <mergeCell ref="B80:B82"/>
    <mergeCell ref="B83:B85"/>
    <mergeCell ref="B86:B88"/>
    <mergeCell ref="B89:B91"/>
    <mergeCell ref="B92:B94"/>
    <mergeCell ref="A112:B114"/>
    <mergeCell ref="A99:B99"/>
    <mergeCell ref="A100:A111"/>
    <mergeCell ref="B100:B102"/>
    <mergeCell ref="B103:B105"/>
    <mergeCell ref="B106:B108"/>
    <mergeCell ref="B109:B11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92:B194"/>
    <mergeCell ref="A176:B176"/>
    <mergeCell ref="A177:A191"/>
    <mergeCell ref="B177:B179"/>
    <mergeCell ref="B180:B182"/>
    <mergeCell ref="B183:B185"/>
    <mergeCell ref="B186:B188"/>
    <mergeCell ref="B189:B191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자료(10월14일주합계)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2024-11-11T01:48:02Z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