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8월분석원본데이터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1" l="1"/>
  <c r="K22" i="1" l="1"/>
  <c r="J22" i="1" l="1"/>
  <c r="J18" i="1"/>
  <c r="J15" i="1"/>
  <c r="P24" i="1" l="1"/>
  <c r="I22" i="1"/>
  <c r="H22" i="1"/>
  <c r="G22" i="1"/>
  <c r="F22" i="1"/>
  <c r="O19" i="1"/>
  <c r="P18" i="1"/>
  <c r="N18" i="1"/>
  <c r="M18" i="1"/>
  <c r="L18" i="1"/>
  <c r="K18" i="1"/>
  <c r="I18" i="1"/>
  <c r="H18" i="1"/>
  <c r="G18" i="1"/>
  <c r="F18" i="1"/>
  <c r="E18" i="1"/>
  <c r="D18" i="1"/>
  <c r="P17" i="1"/>
  <c r="P15" i="1"/>
  <c r="O15" i="1"/>
  <c r="N15" i="1"/>
  <c r="M15" i="1"/>
  <c r="L15" i="1"/>
  <c r="K15" i="1"/>
  <c r="I15" i="1"/>
  <c r="H15" i="1"/>
  <c r="G15" i="1"/>
  <c r="F15" i="1"/>
  <c r="E15" i="1"/>
  <c r="D15" i="1"/>
  <c r="P3" i="1"/>
  <c r="P19" i="1" l="1"/>
</calcChain>
</file>

<file path=xl/sharedStrings.xml><?xml version="1.0" encoding="utf-8"?>
<sst xmlns="http://schemas.openxmlformats.org/spreadsheetml/2006/main" count="64" uniqueCount="41">
  <si>
    <t>신차 등록 대수 (전체)</t>
  </si>
  <si>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</si>
  <si>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</si>
  <si>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</si>
  <si>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</si>
  <si>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</si>
  <si>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</si>
  <si>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</si>
  <si>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</si>
  <si>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</si>
  <si>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</si>
  <si>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</si>
  <si>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</si>
  <si>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</si>
  <si>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</si>
  <si>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</si>
  <si>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</si>
  <si>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</si>
  <si>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</si>
  <si>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</si>
  <si>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</si>
  <si>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</si>
  <si>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</si>
  <si>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</si>
  <si>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</si>
  <si>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</si>
  <si>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</si>
  <si>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</si>
  <si>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</si>
  <si>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</si>
  <si>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</si>
  <si>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전체</t>
    <phoneticPr fontId="5" type="noConversion"/>
  </si>
  <si>
    <t>2023년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</si>
  <si>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</si>
  <si>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</si>
  <si>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</si>
  <si>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t>2. 경매 낙찰대수</t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</si>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</sst>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theme="1"/>
      <name val="HY그래픽M"/>
      <family val="1"/>
      <charset val="129"/>
    </font>
    <font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66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3" borderId="23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5" borderId="39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5" borderId="37" xfId="0" applyNumberFormat="1" applyFont="1" applyFill="1" applyBorder="1" applyAlignment="1">
      <alignment horizontal="center" vertical="center" wrapText="1"/>
    </xf>
    <xf numFmtId="41" fontId="3" fillId="5" borderId="37" xfId="3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31" xfId="3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right" vertical="center"/>
    </xf>
    <xf numFmtId="41" fontId="2" fillId="4" borderId="23" xfId="2" applyNumberFormat="1" applyFont="1" applyFill="1" applyBorder="1" applyAlignment="1">
      <alignment horizontal="right" vertical="center"/>
    </xf>
    <xf numFmtId="41" fontId="2" fillId="0" borderId="32" xfId="2" applyNumberFormat="1" applyFont="1" applyBorder="1" applyAlignment="1">
      <alignment horizontal="right" vertical="center"/>
    </xf>
    <xf numFmtId="41" fontId="2" fillId="4" borderId="22" xfId="2" applyNumberFormat="1" applyFont="1" applyFill="1" applyBorder="1" applyAlignment="1">
      <alignment horizontal="right" vertical="center"/>
    </xf>
    <xf numFmtId="41" fontId="2" fillId="0" borderId="23" xfId="2" applyNumberFormat="1" applyFont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0" borderId="16" xfId="2" applyNumberFormat="1" applyFont="1" applyBorder="1" applyAlignment="1">
      <alignment horizontal="right" vertical="center"/>
    </xf>
    <xf numFmtId="41" fontId="2" fillId="4" borderId="19" xfId="0" applyNumberFormat="1" applyFont="1" applyFill="1" applyBorder="1" applyAlignment="1">
      <alignment horizontal="right" vertical="center" wrapText="1"/>
    </xf>
    <xf numFmtId="41" fontId="2" fillId="0" borderId="17" xfId="2" applyNumberFormat="1" applyFont="1" applyBorder="1" applyAlignment="1">
      <alignment horizontal="right" vertical="center"/>
    </xf>
    <xf numFmtId="41" fontId="2" fillId="4" borderId="36" xfId="3" applyFont="1" applyFill="1" applyBorder="1" applyAlignment="1">
      <alignment horizontal="right" vertical="center"/>
    </xf>
    <xf numFmtId="41" fontId="2" fillId="4" borderId="37" xfId="2" applyNumberFormat="1" applyFont="1" applyFill="1" applyBorder="1" applyAlignment="1">
      <alignment horizontal="right" vertical="center"/>
    </xf>
    <xf numFmtId="41" fontId="2" fillId="4" borderId="37" xfId="3" applyFont="1" applyFill="1" applyBorder="1" applyAlignment="1">
      <alignment horizontal="right"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0" borderId="38" xfId="2" applyNumberFormat="1" applyFont="1" applyBorder="1" applyAlignment="1">
      <alignment horizontal="right" vertical="center"/>
    </xf>
    <xf numFmtId="41" fontId="2" fillId="4" borderId="39" xfId="0" applyNumberFormat="1" applyFont="1" applyFill="1" applyBorder="1" applyAlignment="1">
      <alignment horizontal="right" vertical="center" wrapText="1"/>
    </xf>
    <xf numFmtId="41" fontId="2" fillId="0" borderId="1" xfId="2" applyNumberFormat="1" applyFont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 wrapText="1"/>
    </xf>
    <xf numFmtId="41" fontId="2" fillId="4" borderId="25" xfId="0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 wrapText="1"/>
    </xf>
    <xf numFmtId="41" fontId="2" fillId="4" borderId="26" xfId="0" applyNumberFormat="1" applyFont="1" applyFill="1" applyBorder="1" applyAlignment="1">
      <alignment horizontal="right" vertical="center" wrapText="1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20" xfId="0" applyNumberFormat="1" applyFont="1" applyFill="1" applyBorder="1" applyAlignment="1">
      <alignment horizontal="right" vertical="center" wrapText="1"/>
    </xf>
    <xf numFmtId="41" fontId="2" fillId="4" borderId="11" xfId="3" applyFont="1" applyFill="1" applyBorder="1" applyAlignment="1">
      <alignment horizontal="right" vertical="center" wrapText="1"/>
    </xf>
    <xf numFmtId="41" fontId="2" fillId="4" borderId="10" xfId="0" applyNumberFormat="1" applyFont="1" applyFill="1" applyBorder="1" applyAlignment="1">
      <alignment horizontal="right" vertical="center" wrapText="1"/>
    </xf>
    <xf numFmtId="41" fontId="2" fillId="4" borderId="10" xfId="3" applyFont="1" applyFill="1" applyBorder="1" applyAlignment="1">
      <alignment horizontal="right" vertical="center" wrapText="1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41" fontId="2" fillId="4" borderId="18" xfId="0" applyNumberFormat="1" applyFont="1" applyFill="1" applyBorder="1" applyAlignment="1">
      <alignment horizontal="right" vertical="center" wrapText="1"/>
    </xf>
    <xf numFmtId="9" fontId="2" fillId="4" borderId="0" xfId="1" applyFont="1" applyFill="1" applyAlignment="1">
      <alignment horizontal="right" vertical="center"/>
    </xf>
    <xf numFmtId="9" fontId="2" fillId="4" borderId="10" xfId="1" applyNumberFormat="1" applyFont="1" applyFill="1" applyBorder="1" applyAlignment="1">
      <alignment horizontal="right" vertical="center" wrapText="1"/>
    </xf>
    <xf numFmtId="9" fontId="2" fillId="4" borderId="15" xfId="1" applyNumberFormat="1" applyFont="1" applyFill="1" applyBorder="1" applyAlignment="1">
      <alignment horizontal="right" vertical="center" wrapText="1"/>
    </xf>
    <xf numFmtId="9" fontId="2" fillId="4" borderId="4" xfId="1" applyNumberFormat="1" applyFont="1" applyFill="1" applyBorder="1" applyAlignment="1">
      <alignment horizontal="right" vertical="center" wrapText="1"/>
    </xf>
    <xf numFmtId="9" fontId="2" fillId="4" borderId="19" xfId="1" applyNumberFormat="1" applyFont="1" applyFill="1" applyBorder="1" applyAlignment="1">
      <alignment horizontal="right" vertical="center" wrapText="1"/>
    </xf>
    <xf numFmtId="41" fontId="9" fillId="4" borderId="45" xfId="0" applyNumberFormat="1" applyFont="1" applyFill="1" applyBorder="1" applyAlignment="1">
      <alignment horizontal="right" vertical="center" wrapText="1"/>
    </xf>
    <xf numFmtId="176" fontId="2" fillId="4" borderId="4" xfId="0" applyNumberFormat="1" applyFont="1" applyFill="1" applyBorder="1" applyAlignment="1">
      <alignment horizontal="right" vertical="center"/>
    </xf>
    <xf numFmtId="41" fontId="9" fillId="4" borderId="18" xfId="0" applyNumberFormat="1" applyFont="1" applyFill="1" applyBorder="1" applyAlignment="1">
      <alignment horizontal="right" vertical="center" wrapText="1"/>
    </xf>
    <xf numFmtId="9" fontId="2" fillId="4" borderId="28" xfId="1" applyNumberFormat="1" applyFont="1" applyFill="1" applyBorder="1" applyAlignment="1">
      <alignment horizontal="right" vertical="center" wrapText="1"/>
    </xf>
    <xf numFmtId="9" fontId="2" fillId="4" borderId="29" xfId="1" applyNumberFormat="1" applyFont="1" applyFill="1" applyBorder="1" applyAlignment="1">
      <alignment horizontal="right" vertical="center" wrapText="1"/>
    </xf>
    <xf numFmtId="9" fontId="2" fillId="4" borderId="3" xfId="1" applyNumberFormat="1" applyFont="1" applyFill="1" applyBorder="1" applyAlignment="1">
      <alignment horizontal="right" vertical="center" wrapText="1"/>
    </xf>
    <xf numFmtId="9" fontId="9" fillId="4" borderId="21" xfId="1" applyNumberFormat="1" applyFont="1" applyFill="1" applyBorder="1" applyAlignment="1">
      <alignment horizontal="right" vertical="center" wrapText="1"/>
    </xf>
    <xf numFmtId="41" fontId="8" fillId="4" borderId="20" xfId="0" applyNumberFormat="1" applyFont="1" applyFill="1" applyBorder="1" applyAlignment="1">
      <alignment horizontal="right" vertical="center" wrapText="1"/>
    </xf>
    <xf numFmtId="176" fontId="2" fillId="4" borderId="2" xfId="0" applyNumberFormat="1" applyFont="1" applyFill="1" applyBorder="1" applyAlignment="1">
      <alignment horizontal="right" vertical="center"/>
    </xf>
    <xf numFmtId="41" fontId="8" fillId="4" borderId="18" xfId="0" applyNumberFormat="1" applyFont="1" applyFill="1" applyBorder="1" applyAlignment="1">
      <alignment horizontal="right" vertical="center" wrapText="1"/>
    </xf>
    <xf numFmtId="9" fontId="3" fillId="4" borderId="40" xfId="1" applyFont="1" applyFill="1" applyBorder="1" applyAlignment="1">
      <alignment horizontal="right" vertical="center"/>
    </xf>
    <xf numFmtId="9" fontId="3" fillId="4" borderId="28" xfId="1" applyNumberFormat="1" applyFont="1" applyFill="1" applyBorder="1" applyAlignment="1">
      <alignment horizontal="right" vertical="center" wrapText="1"/>
    </xf>
    <xf numFmtId="9" fontId="3" fillId="4" borderId="28" xfId="3" applyNumberFormat="1" applyFont="1" applyFill="1" applyBorder="1" applyAlignment="1">
      <alignment horizontal="right" vertical="center" wrapText="1"/>
    </xf>
    <xf numFmtId="9" fontId="3" fillId="4" borderId="29" xfId="1" applyNumberFormat="1" applyFont="1" applyFill="1" applyBorder="1" applyAlignment="1">
      <alignment horizontal="right" vertical="center" wrapText="1"/>
    </xf>
    <xf numFmtId="9" fontId="3" fillId="4" borderId="3" xfId="1" applyNumberFormat="1" applyFont="1" applyFill="1" applyBorder="1" applyAlignment="1">
      <alignment horizontal="right" vertical="center" wrapText="1"/>
    </xf>
    <xf numFmtId="9" fontId="8" fillId="4" borderId="21" xfId="1" applyNumberFormat="1" applyFont="1" applyFill="1" applyBorder="1" applyAlignment="1">
      <alignment horizontal="right" vertical="center" wrapText="1"/>
    </xf>
    <xf numFmtId="41" fontId="2" fillId="4" borderId="42" xfId="3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41" fontId="2" fillId="0" borderId="32" xfId="2" applyNumberFormat="1" applyFont="1" applyFill="1" applyBorder="1" applyAlignment="1">
      <alignment horizontal="right" vertical="center"/>
    </xf>
    <xf numFmtId="41" fontId="2" fillId="0" borderId="23" xfId="2" applyNumberFormat="1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 wrapText="1"/>
    </xf>
    <xf numFmtId="41" fontId="2" fillId="3" borderId="15" xfId="0" applyNumberFormat="1" applyFont="1" applyFill="1" applyBorder="1" applyAlignment="1">
      <alignment horizontal="right" vertical="center" wrapText="1"/>
    </xf>
    <xf numFmtId="41" fontId="2" fillId="3" borderId="4" xfId="0" applyNumberFormat="1" applyFont="1" applyFill="1" applyBorder="1" applyAlignment="1">
      <alignment horizontal="right" vertical="center" wrapText="1"/>
    </xf>
    <xf numFmtId="41" fontId="2" fillId="4" borderId="34" xfId="3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5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41" fontId="2" fillId="0" borderId="15" xfId="2" applyNumberFormat="1" applyFont="1" applyFill="1" applyBorder="1" applyAlignment="1">
      <alignment horizontal="right" vertical="center"/>
    </xf>
    <xf numFmtId="41" fontId="2" fillId="4" borderId="18" xfId="2" applyNumberFormat="1" applyFont="1" applyFill="1" applyBorder="1" applyAlignment="1">
      <alignment horizontal="right" vertical="center"/>
    </xf>
    <xf numFmtId="41" fontId="2" fillId="0" borderId="4" xfId="2" applyNumberFormat="1" applyFont="1" applyFill="1" applyBorder="1" applyAlignment="1">
      <alignment horizontal="right" vertical="center"/>
    </xf>
    <xf numFmtId="41" fontId="2" fillId="4" borderId="3" xfId="2" applyNumberFormat="1" applyFont="1" applyFill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/>
    </xf>
    <xf numFmtId="3" fontId="2" fillId="4" borderId="25" xfId="2" applyNumberFormat="1" applyFont="1" applyFill="1" applyBorder="1" applyAlignment="1">
      <alignment horizontal="right" vertical="center"/>
    </xf>
    <xf numFmtId="41" fontId="2" fillId="4" borderId="25" xfId="3" applyFont="1" applyFill="1" applyBorder="1" applyAlignment="1">
      <alignment horizontal="right" vertical="center"/>
    </xf>
    <xf numFmtId="3" fontId="2" fillId="4" borderId="26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2" fillId="4" borderId="20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3" fontId="2" fillId="4" borderId="28" xfId="0" applyNumberFormat="1" applyFont="1" applyFill="1" applyBorder="1" applyAlignment="1">
      <alignment horizontal="right" vertical="center"/>
    </xf>
    <xf numFmtId="41" fontId="2" fillId="4" borderId="28" xfId="3" applyFont="1" applyFill="1" applyBorder="1" applyAlignment="1">
      <alignment horizontal="right" vertical="center"/>
    </xf>
    <xf numFmtId="3" fontId="2" fillId="4" borderId="29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3" fontId="2" fillId="4" borderId="21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NumberFormat="1" applyFont="1">
      <alignment vertical="center"/>
    </xf>
    <xf numFmtId="0" fontId="4" fillId="0" borderId="0" xfId="2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1" fontId="2" fillId="4" borderId="42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46" xfId="2" applyNumberFormat="1" applyFont="1" applyFill="1" applyBorder="1" applyAlignment="1">
      <alignment horizontal="right" vertical="center"/>
    </xf>
    <xf numFmtId="41" fontId="2" fillId="4" borderId="48" xfId="0" applyNumberFormat="1" applyFont="1" applyFill="1" applyBorder="1" applyAlignment="1">
      <alignment horizontal="right" vertical="center" wrapText="1"/>
    </xf>
    <xf numFmtId="41" fontId="2" fillId="4" borderId="34" xfId="0" applyNumberFormat="1" applyFont="1" applyFill="1" applyBorder="1" applyAlignment="1">
      <alignment horizontal="right" vertical="center" wrapText="1"/>
    </xf>
    <xf numFmtId="9" fontId="2" fillId="4" borderId="34" xfId="1" applyNumberFormat="1" applyFont="1" applyFill="1" applyBorder="1" applyAlignment="1">
      <alignment horizontal="right" vertical="center" wrapText="1"/>
    </xf>
    <xf numFmtId="9" fontId="2" fillId="4" borderId="49" xfId="1" applyNumberFormat="1" applyFont="1" applyFill="1" applyBorder="1" applyAlignment="1">
      <alignment horizontal="right" vertical="center" wrapText="1"/>
    </xf>
    <xf numFmtId="41" fontId="2" fillId="4" borderId="34" xfId="2" applyNumberFormat="1" applyFont="1" applyFill="1" applyBorder="1" applyAlignment="1">
      <alignment horizontal="right" vertical="center"/>
    </xf>
    <xf numFmtId="3" fontId="2" fillId="4" borderId="48" xfId="2" applyNumberFormat="1" applyFont="1" applyFill="1" applyBorder="1" applyAlignment="1">
      <alignment horizontal="right" vertical="center"/>
    </xf>
    <xf numFmtId="3" fontId="2" fillId="4" borderId="49" xfId="0" applyNumberFormat="1" applyFont="1" applyFill="1" applyBorder="1" applyAlignment="1">
      <alignment horizontal="right" vertical="center"/>
    </xf>
    <xf numFmtId="0" fontId="10" fillId="2" borderId="46" xfId="0" applyNumberFormat="1" applyFont="1" applyFill="1" applyBorder="1" applyAlignment="1">
      <alignment horizontal="center" vertical="center" wrapText="1"/>
    </xf>
    <xf numFmtId="9" fontId="3" fillId="4" borderId="49" xfId="1" applyNumberFormat="1" applyFont="1" applyFill="1" applyBorder="1" applyAlignment="1">
      <alignment horizontal="right" vertical="center" wrapText="1"/>
    </xf>
    <xf numFmtId="0" fontId="3" fillId="6" borderId="37" xfId="0" applyNumberFormat="1" applyFont="1" applyFill="1" applyBorder="1" applyAlignment="1">
      <alignment horizontal="center" vertical="center" wrapText="1"/>
    </xf>
    <xf numFmtId="41" fontId="3" fillId="6" borderId="31" xfId="2" applyNumberFormat="1" applyFont="1" applyFill="1" applyBorder="1" applyAlignment="1">
      <alignment horizontal="right" vertical="center"/>
    </xf>
    <xf numFmtId="41" fontId="3" fillId="6" borderId="14" xfId="2" applyNumberFormat="1" applyFont="1" applyFill="1" applyBorder="1" applyAlignment="1">
      <alignment horizontal="right" vertical="center"/>
    </xf>
    <xf numFmtId="41" fontId="3" fillId="6" borderId="37" xfId="2" applyNumberFormat="1" applyFont="1" applyFill="1" applyBorder="1" applyAlignment="1">
      <alignment horizontal="right" vertical="center"/>
    </xf>
    <xf numFmtId="41" fontId="3" fillId="6" borderId="25" xfId="0" applyNumberFormat="1" applyFont="1" applyFill="1" applyBorder="1" applyAlignment="1">
      <alignment horizontal="right" vertical="center" wrapText="1"/>
    </xf>
    <xf numFmtId="41" fontId="3" fillId="6" borderId="10" xfId="0" applyNumberFormat="1" applyFont="1" applyFill="1" applyBorder="1" applyAlignment="1">
      <alignment horizontal="right" vertical="center" wrapText="1"/>
    </xf>
    <xf numFmtId="9" fontId="3" fillId="6" borderId="10" xfId="1" applyNumberFormat="1" applyFont="1" applyFill="1" applyBorder="1" applyAlignment="1">
      <alignment horizontal="right" vertical="center" wrapText="1"/>
    </xf>
    <xf numFmtId="9" fontId="3" fillId="6" borderId="28" xfId="1" applyNumberFormat="1" applyFont="1" applyFill="1" applyBorder="1" applyAlignment="1">
      <alignment horizontal="right" vertical="center" wrapText="1"/>
    </xf>
    <xf numFmtId="41" fontId="3" fillId="6" borderId="10" xfId="2" applyNumberFormat="1" applyFont="1" applyFill="1" applyBorder="1" applyAlignment="1">
      <alignment horizontal="right" vertical="center"/>
    </xf>
    <xf numFmtId="3" fontId="3" fillId="6" borderId="28" xfId="0" applyNumberFormat="1" applyFont="1" applyFill="1" applyBorder="1" applyAlignment="1">
      <alignment horizontal="right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0" fillId="0" borderId="43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44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2" fillId="0" borderId="15" xfId="0" applyNumberFormat="1" applyFont="1" applyBorder="1" applyAlignment="1">
      <alignment vertical="center"/>
    </xf>
    <xf numFmtId="0" fontId="2" fillId="0" borderId="34" xfId="0" applyNumberFormat="1" applyFont="1" applyBorder="1" applyAlignment="1">
      <alignment vertical="center"/>
    </xf>
    <xf numFmtId="0" fontId="1" fillId="0" borderId="15" xfId="2" applyNumberFormat="1" applyFont="1" applyBorder="1" applyAlignment="1">
      <alignment horizontal="left" vertical="center"/>
    </xf>
    <xf numFmtId="0" fontId="4" fillId="0" borderId="18" xfId="2" applyNumberFormat="1" applyBorder="1" applyAlignment="1">
      <alignment horizontal="left" vertical="center"/>
    </xf>
    <xf numFmtId="0" fontId="4" fillId="0" borderId="34" xfId="2" applyNumberFormat="1" applyBorder="1" applyAlignment="1">
      <alignment horizontal="left" vertical="center"/>
    </xf>
    <xf numFmtId="3" fontId="3" fillId="6" borderId="25" xfId="0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1"/>
  <sheetViews>
    <sheetView tabSelected="1" zoomScaleNormal="100" zoomScaleSheetLayoutView="75" workbookViewId="0">
      <selection activeCell="I27" sqref="I27"/>
    </sheetView>
  </sheetViews>
  <sheetFormatPr defaultColWidth="8.796875" defaultRowHeight="17.399999999999999" x14ac:dyDescent="0.4"/>
  <cols>
    <col min="1" max="2" width="8.796875" style="3"/>
    <col min="3" max="3" width="18.59765625" style="3" customWidth="1"/>
    <col min="4" max="9" width="14" style="3" customWidth="1"/>
    <col min="10" max="10" width="14" style="28" customWidth="1"/>
    <col min="11" max="14" width="14" style="3" customWidth="1"/>
    <col min="15" max="16" width="14" style="1" customWidth="1"/>
  </cols>
  <sheetData>
    <row r="1" spans="1:16" s="1" customFormat="1" ht="42.6" customHeight="1" thickBot="1" x14ac:dyDescent="0.45">
      <c r="A1" s="143" t="s">
        <v>10</v>
      </c>
      <c r="B1" s="144"/>
      <c r="C1" s="2" t="s">
        <v>6</v>
      </c>
      <c r="D1" s="10" t="s">
        <v>11</v>
      </c>
      <c r="E1" s="5" t="s">
        <v>12</v>
      </c>
      <c r="F1" s="11" t="s">
        <v>8</v>
      </c>
      <c r="G1" s="12" t="s">
        <v>13</v>
      </c>
      <c r="H1" s="6" t="s">
        <v>15</v>
      </c>
      <c r="I1" s="27" t="s">
        <v>17</v>
      </c>
      <c r="J1" s="131" t="s">
        <v>14</v>
      </c>
      <c r="K1" s="5" t="s">
        <v>9</v>
      </c>
      <c r="L1" s="133" t="s">
        <v>19</v>
      </c>
      <c r="M1" s="6" t="s">
        <v>16</v>
      </c>
      <c r="N1" s="5" t="s">
        <v>7</v>
      </c>
      <c r="O1" s="9" t="s">
        <v>18</v>
      </c>
      <c r="P1" s="2" t="s">
        <v>23</v>
      </c>
    </row>
    <row r="2" spans="1:16" s="16" customFormat="1" ht="20.399999999999999" customHeight="1" x14ac:dyDescent="0.4">
      <c r="A2" s="145" t="s">
        <v>4</v>
      </c>
      <c r="B2" s="4" t="s">
        <v>25</v>
      </c>
      <c r="C2" s="15" t="s">
        <v>0</v>
      </c>
      <c r="D2" s="29">
        <v>156329</v>
      </c>
      <c r="E2" s="30">
        <v>125086</v>
      </c>
      <c r="F2" s="30">
        <v>170520</v>
      </c>
      <c r="G2" s="31">
        <v>164449</v>
      </c>
      <c r="H2" s="32">
        <v>146796</v>
      </c>
      <c r="I2" s="33">
        <v>168155</v>
      </c>
      <c r="J2" s="121">
        <v>160302</v>
      </c>
      <c r="K2" s="30">
        <v>127129</v>
      </c>
      <c r="L2" s="134">
        <v>121292</v>
      </c>
      <c r="M2" s="34">
        <v>123745</v>
      </c>
      <c r="N2" s="30">
        <v>143221</v>
      </c>
      <c r="O2" s="35">
        <v>141955</v>
      </c>
      <c r="P2" s="36">
        <v>1748979</v>
      </c>
    </row>
    <row r="3" spans="1:16" s="16" customFormat="1" ht="20.399999999999999" customHeight="1" thickBot="1" x14ac:dyDescent="0.45">
      <c r="A3" s="146"/>
      <c r="B3" s="7" t="s">
        <v>24</v>
      </c>
      <c r="C3" s="17" t="s">
        <v>0</v>
      </c>
      <c r="D3" s="37">
        <v>133178</v>
      </c>
      <c r="E3" s="38">
        <v>115339</v>
      </c>
      <c r="F3" s="38">
        <v>145287</v>
      </c>
      <c r="G3" s="39">
        <v>146798</v>
      </c>
      <c r="H3" s="40">
        <v>147517</v>
      </c>
      <c r="I3" s="41">
        <v>136213</v>
      </c>
      <c r="J3" s="122">
        <v>152298</v>
      </c>
      <c r="K3" s="38">
        <v>134909</v>
      </c>
      <c r="L3" s="135">
        <v>142897</v>
      </c>
      <c r="M3" s="42">
        <v>141742</v>
      </c>
      <c r="N3" s="38">
        <v>158132</v>
      </c>
      <c r="O3" s="43">
        <v>142825</v>
      </c>
      <c r="P3" s="44">
        <f>SUM(D3:O3)</f>
        <v>1697135</v>
      </c>
    </row>
    <row r="4" spans="1:16" s="16" customFormat="1" ht="20.399999999999999" customHeight="1" thickBot="1" x14ac:dyDescent="0.45">
      <c r="A4" s="147"/>
      <c r="B4" s="8" t="s">
        <v>28</v>
      </c>
      <c r="C4" s="18" t="s">
        <v>0</v>
      </c>
      <c r="D4" s="45">
        <v>142824</v>
      </c>
      <c r="E4" s="46">
        <v>136919</v>
      </c>
      <c r="F4" s="46">
        <v>175622</v>
      </c>
      <c r="G4" s="47">
        <v>149894</v>
      </c>
      <c r="H4" s="48">
        <v>150433</v>
      </c>
      <c r="I4" s="49">
        <v>165063</v>
      </c>
      <c r="J4" s="123">
        <v>146248</v>
      </c>
      <c r="K4" s="46">
        <v>125638</v>
      </c>
      <c r="L4" s="136">
        <v>142119</v>
      </c>
      <c r="M4" s="50"/>
      <c r="N4" s="46"/>
      <c r="O4" s="51"/>
      <c r="P4" s="52"/>
    </row>
    <row r="5" spans="1:16" s="16" customFormat="1" ht="20.399999999999999" customHeight="1" x14ac:dyDescent="0.4">
      <c r="A5" s="148" t="s">
        <v>3</v>
      </c>
      <c r="B5" s="151" t="s">
        <v>25</v>
      </c>
      <c r="C5" s="19" t="s">
        <v>20</v>
      </c>
      <c r="D5" s="53">
        <v>25419</v>
      </c>
      <c r="E5" s="54">
        <v>22800</v>
      </c>
      <c r="F5" s="54">
        <v>24334</v>
      </c>
      <c r="G5" s="55">
        <v>28117</v>
      </c>
      <c r="H5" s="56">
        <v>24533</v>
      </c>
      <c r="I5" s="57">
        <v>25082</v>
      </c>
      <c r="J5" s="124">
        <v>29191</v>
      </c>
      <c r="K5" s="54">
        <v>23633</v>
      </c>
      <c r="L5" s="137">
        <v>25115</v>
      </c>
      <c r="M5" s="56">
        <v>26351</v>
      </c>
      <c r="N5" s="54">
        <v>24725</v>
      </c>
      <c r="O5" s="58">
        <v>24852</v>
      </c>
      <c r="P5" s="57">
        <v>304152</v>
      </c>
    </row>
    <row r="6" spans="1:16" s="16" customFormat="1" ht="20.399999999999999" customHeight="1" x14ac:dyDescent="0.4">
      <c r="A6" s="149"/>
      <c r="B6" s="152"/>
      <c r="C6" s="20" t="s">
        <v>21</v>
      </c>
      <c r="D6" s="59">
        <v>16659</v>
      </c>
      <c r="E6" s="60">
        <v>15293</v>
      </c>
      <c r="F6" s="60">
        <v>17719</v>
      </c>
      <c r="G6" s="61">
        <v>19559</v>
      </c>
      <c r="H6" s="62">
        <v>17032</v>
      </c>
      <c r="I6" s="63">
        <v>17843</v>
      </c>
      <c r="J6" s="125">
        <v>19860</v>
      </c>
      <c r="K6" s="60">
        <v>16209</v>
      </c>
      <c r="L6" s="138">
        <v>16676</v>
      </c>
      <c r="M6" s="62">
        <v>17985</v>
      </c>
      <c r="N6" s="60">
        <v>17532</v>
      </c>
      <c r="O6" s="64">
        <v>16634</v>
      </c>
      <c r="P6" s="63">
        <v>209001</v>
      </c>
    </row>
    <row r="7" spans="1:16" s="16" customFormat="1" ht="20.399999999999999" customHeight="1" x14ac:dyDescent="0.4">
      <c r="A7" s="149"/>
      <c r="B7" s="152"/>
      <c r="C7" s="20" t="s">
        <v>27</v>
      </c>
      <c r="D7" s="65">
        <v>0.65537589991738465</v>
      </c>
      <c r="E7" s="66">
        <v>0.6707456140350877</v>
      </c>
      <c r="F7" s="66">
        <v>0.72815813265389995</v>
      </c>
      <c r="G7" s="65">
        <v>0.69562897890955655</v>
      </c>
      <c r="H7" s="67">
        <v>0.69424856315982553</v>
      </c>
      <c r="I7" s="68">
        <v>0.71138665178215454</v>
      </c>
      <c r="J7" s="126">
        <v>0.68034668219656746</v>
      </c>
      <c r="K7" s="66">
        <v>0.68586298819447378</v>
      </c>
      <c r="L7" s="139">
        <v>0.66398566593669117</v>
      </c>
      <c r="M7" s="67">
        <v>0.6825167925315927</v>
      </c>
      <c r="N7" s="66">
        <v>0.70907987866531852</v>
      </c>
      <c r="O7" s="69">
        <v>0.66932238854015769</v>
      </c>
      <c r="P7" s="68">
        <v>0.68715970961887474</v>
      </c>
    </row>
    <row r="8" spans="1:16" s="16" customFormat="1" ht="20.399999999999999" customHeight="1" x14ac:dyDescent="0.4">
      <c r="A8" s="149"/>
      <c r="B8" s="152" t="s">
        <v>24</v>
      </c>
      <c r="C8" s="20" t="s">
        <v>20</v>
      </c>
      <c r="D8" s="59">
        <v>26702</v>
      </c>
      <c r="E8" s="60">
        <v>25953</v>
      </c>
      <c r="F8" s="60">
        <v>33488</v>
      </c>
      <c r="G8" s="61">
        <v>33256</v>
      </c>
      <c r="H8" s="62">
        <v>30134</v>
      </c>
      <c r="I8" s="63">
        <v>31563</v>
      </c>
      <c r="J8" s="125">
        <v>33369</v>
      </c>
      <c r="K8" s="60">
        <v>30573</v>
      </c>
      <c r="L8" s="138">
        <v>29416</v>
      </c>
      <c r="M8" s="62">
        <v>28137</v>
      </c>
      <c r="N8" s="60">
        <v>35055</v>
      </c>
      <c r="O8" s="70">
        <v>33684</v>
      </c>
      <c r="P8" s="71">
        <v>371330</v>
      </c>
    </row>
    <row r="9" spans="1:16" s="16" customFormat="1" ht="20.399999999999999" customHeight="1" x14ac:dyDescent="0.4">
      <c r="A9" s="149"/>
      <c r="B9" s="152"/>
      <c r="C9" s="20" t="s">
        <v>21</v>
      </c>
      <c r="D9" s="59">
        <v>17852</v>
      </c>
      <c r="E9" s="60">
        <v>17551</v>
      </c>
      <c r="F9" s="60">
        <v>21481</v>
      </c>
      <c r="G9" s="61">
        <v>19243</v>
      </c>
      <c r="H9" s="62">
        <v>18493</v>
      </c>
      <c r="I9" s="63">
        <v>19129</v>
      </c>
      <c r="J9" s="125">
        <v>18728</v>
      </c>
      <c r="K9" s="60">
        <v>18407</v>
      </c>
      <c r="L9" s="138">
        <v>18819</v>
      </c>
      <c r="M9" s="62">
        <v>17567</v>
      </c>
      <c r="N9" s="60">
        <v>18325</v>
      </c>
      <c r="O9" s="72">
        <v>17515</v>
      </c>
      <c r="P9" s="71">
        <v>223110</v>
      </c>
    </row>
    <row r="10" spans="1:16" s="16" customFormat="1" ht="20.399999999999999" customHeight="1" thickBot="1" x14ac:dyDescent="0.45">
      <c r="A10" s="149"/>
      <c r="B10" s="153"/>
      <c r="C10" s="20" t="s">
        <v>27</v>
      </c>
      <c r="D10" s="65">
        <v>0.66856415249794021</v>
      </c>
      <c r="E10" s="73">
        <v>0.676260933225446</v>
      </c>
      <c r="F10" s="73">
        <v>0.64145365504061158</v>
      </c>
      <c r="G10" s="65">
        <v>0.57863242723117636</v>
      </c>
      <c r="H10" s="74">
        <v>0.61369217495188155</v>
      </c>
      <c r="I10" s="75">
        <v>0.60605772581820483</v>
      </c>
      <c r="J10" s="127">
        <v>0.56123947376307348</v>
      </c>
      <c r="K10" s="73">
        <v>0.6020671834625323</v>
      </c>
      <c r="L10" s="140">
        <v>0.6397538754419364</v>
      </c>
      <c r="M10" s="74">
        <v>0.62433806020542348</v>
      </c>
      <c r="N10" s="73">
        <v>0.5227499643417487</v>
      </c>
      <c r="O10" s="76">
        <v>0.51997981237382729</v>
      </c>
      <c r="P10" s="75">
        <v>0.60084022298225304</v>
      </c>
    </row>
    <row r="11" spans="1:16" s="16" customFormat="1" ht="20.399999999999999" customHeight="1" x14ac:dyDescent="0.4">
      <c r="A11" s="149"/>
      <c r="B11" s="151" t="s">
        <v>29</v>
      </c>
      <c r="C11" s="19" t="s">
        <v>20</v>
      </c>
      <c r="D11" s="53">
        <v>31238</v>
      </c>
      <c r="E11" s="54">
        <v>29794</v>
      </c>
      <c r="F11" s="54">
        <v>33702</v>
      </c>
      <c r="G11" s="55">
        <v>29912</v>
      </c>
      <c r="H11" s="56">
        <v>29437</v>
      </c>
      <c r="I11" s="57">
        <v>33268</v>
      </c>
      <c r="J11" s="124">
        <v>34226</v>
      </c>
      <c r="K11" s="54">
        <v>29801</v>
      </c>
      <c r="L11" s="137">
        <v>26479</v>
      </c>
      <c r="M11" s="56"/>
      <c r="N11" s="54"/>
      <c r="O11" s="77"/>
      <c r="P11" s="78"/>
    </row>
    <row r="12" spans="1:16" s="16" customFormat="1" ht="20.399999999999999" customHeight="1" x14ac:dyDescent="0.4">
      <c r="A12" s="149"/>
      <c r="B12" s="152"/>
      <c r="C12" s="20" t="s">
        <v>21</v>
      </c>
      <c r="D12" s="59">
        <v>18603</v>
      </c>
      <c r="E12" s="60">
        <v>20281</v>
      </c>
      <c r="F12" s="60">
        <v>24501</v>
      </c>
      <c r="G12" s="61">
        <v>20908</v>
      </c>
      <c r="H12" s="62">
        <v>20011</v>
      </c>
      <c r="I12" s="63">
        <v>22187</v>
      </c>
      <c r="J12" s="125">
        <v>20944</v>
      </c>
      <c r="K12" s="60">
        <v>20166</v>
      </c>
      <c r="L12" s="138">
        <v>17901</v>
      </c>
      <c r="M12" s="62"/>
      <c r="N12" s="60"/>
      <c r="O12" s="79"/>
      <c r="P12" s="71"/>
    </row>
    <row r="13" spans="1:16" s="16" customFormat="1" ht="20.399999999999999" customHeight="1" thickBot="1" x14ac:dyDescent="0.45">
      <c r="A13" s="150"/>
      <c r="B13" s="153"/>
      <c r="C13" s="21" t="s">
        <v>1</v>
      </c>
      <c r="D13" s="80">
        <v>0.59552468147768745</v>
      </c>
      <c r="E13" s="81">
        <v>0.68070752500503462</v>
      </c>
      <c r="F13" s="81">
        <v>0.72698949617233399</v>
      </c>
      <c r="G13" s="82">
        <v>0.69898368547740042</v>
      </c>
      <c r="H13" s="83">
        <v>0.67979073954546998</v>
      </c>
      <c r="I13" s="84">
        <v>0.66691715762895276</v>
      </c>
      <c r="J13" s="132">
        <v>0.61</v>
      </c>
      <c r="K13" s="73">
        <v>0.68</v>
      </c>
      <c r="L13" s="140">
        <v>0.67604516786887725</v>
      </c>
      <c r="M13" s="74"/>
      <c r="N13" s="73"/>
      <c r="O13" s="85"/>
      <c r="P13" s="75"/>
    </row>
    <row r="14" spans="1:16" s="16" customFormat="1" ht="20.399999999999999" customHeight="1" x14ac:dyDescent="0.4">
      <c r="A14" s="145" t="s">
        <v>2</v>
      </c>
      <c r="B14" s="154" t="s">
        <v>25</v>
      </c>
      <c r="C14" s="22" t="s">
        <v>22</v>
      </c>
      <c r="D14" s="86">
        <v>194646</v>
      </c>
      <c r="E14" s="30">
        <v>188033</v>
      </c>
      <c r="F14" s="30">
        <v>247252</v>
      </c>
      <c r="G14" s="31">
        <v>233060</v>
      </c>
      <c r="H14" s="32">
        <v>213026</v>
      </c>
      <c r="I14" s="87">
        <v>227944</v>
      </c>
      <c r="J14" s="121">
        <v>225245</v>
      </c>
      <c r="K14" s="30">
        <v>210308</v>
      </c>
      <c r="L14" s="134">
        <v>191549</v>
      </c>
      <c r="M14" s="88">
        <v>208746</v>
      </c>
      <c r="N14" s="31">
        <v>217818</v>
      </c>
      <c r="O14" s="35">
        <v>214706</v>
      </c>
      <c r="P14" s="89">
        <v>2572333</v>
      </c>
    </row>
    <row r="15" spans="1:16" s="16" customFormat="1" ht="20.399999999999999" customHeight="1" x14ac:dyDescent="0.4">
      <c r="A15" s="146"/>
      <c r="B15" s="155"/>
      <c r="C15" s="23" t="s">
        <v>26</v>
      </c>
      <c r="D15" s="90">
        <f>D16-D14</f>
        <v>112122</v>
      </c>
      <c r="E15" s="60">
        <f t="shared" ref="E15:P15" si="0">E16-E14</f>
        <v>105001</v>
      </c>
      <c r="F15" s="60">
        <f t="shared" si="0"/>
        <v>126106</v>
      </c>
      <c r="G15" s="61">
        <f t="shared" si="0"/>
        <v>117993</v>
      </c>
      <c r="H15" s="62">
        <f t="shared" si="0"/>
        <v>104710</v>
      </c>
      <c r="I15" s="63">
        <f t="shared" si="0"/>
        <v>113129</v>
      </c>
      <c r="J15" s="125">
        <f t="shared" si="0"/>
        <v>110018</v>
      </c>
      <c r="K15" s="60">
        <f t="shared" si="0"/>
        <v>101569</v>
      </c>
      <c r="L15" s="138">
        <f t="shared" si="0"/>
        <v>93120</v>
      </c>
      <c r="M15" s="91">
        <f t="shared" si="0"/>
        <v>99908</v>
      </c>
      <c r="N15" s="61">
        <f t="shared" si="0"/>
        <v>104061</v>
      </c>
      <c r="O15" s="64">
        <f t="shared" si="0"/>
        <v>112251</v>
      </c>
      <c r="P15" s="92">
        <f t="shared" si="0"/>
        <v>1299988</v>
      </c>
    </row>
    <row r="16" spans="1:16" s="16" customFormat="1" ht="20.399999999999999" customHeight="1" x14ac:dyDescent="0.4">
      <c r="A16" s="146"/>
      <c r="B16" s="155"/>
      <c r="C16" s="23" t="s">
        <v>5</v>
      </c>
      <c r="D16" s="93">
        <v>306768</v>
      </c>
      <c r="E16" s="94">
        <v>293034</v>
      </c>
      <c r="F16" s="94">
        <v>373358</v>
      </c>
      <c r="G16" s="95">
        <v>351053</v>
      </c>
      <c r="H16" s="96">
        <v>317736</v>
      </c>
      <c r="I16" s="97">
        <v>341073</v>
      </c>
      <c r="J16" s="128">
        <v>335263</v>
      </c>
      <c r="K16" s="94">
        <v>311877</v>
      </c>
      <c r="L16" s="141">
        <v>284669</v>
      </c>
      <c r="M16" s="98">
        <v>308654</v>
      </c>
      <c r="N16" s="95">
        <v>321879</v>
      </c>
      <c r="O16" s="99">
        <v>326957</v>
      </c>
      <c r="P16" s="100">
        <v>3872321</v>
      </c>
    </row>
    <row r="17" spans="1:16" s="16" customFormat="1" ht="20.399999999999999" customHeight="1" x14ac:dyDescent="0.4">
      <c r="A17" s="146"/>
      <c r="B17" s="155" t="s">
        <v>24</v>
      </c>
      <c r="C17" s="23" t="s">
        <v>22</v>
      </c>
      <c r="D17" s="93">
        <v>200042</v>
      </c>
      <c r="E17" s="94">
        <v>195899</v>
      </c>
      <c r="F17" s="94">
        <v>226655</v>
      </c>
      <c r="G17" s="95">
        <v>217975</v>
      </c>
      <c r="H17" s="96">
        <v>224118</v>
      </c>
      <c r="I17" s="97">
        <v>210354</v>
      </c>
      <c r="J17" s="128">
        <v>209396</v>
      </c>
      <c r="K17" s="94">
        <v>217584</v>
      </c>
      <c r="L17" s="141">
        <v>202374</v>
      </c>
      <c r="M17" s="98">
        <v>200684</v>
      </c>
      <c r="N17" s="95">
        <v>194530</v>
      </c>
      <c r="O17" s="99">
        <v>168909</v>
      </c>
      <c r="P17" s="100">
        <f>SUM(D17:O17)</f>
        <v>2468520</v>
      </c>
    </row>
    <row r="18" spans="1:16" s="16" customFormat="1" ht="20.399999999999999" customHeight="1" x14ac:dyDescent="0.4">
      <c r="A18" s="146"/>
      <c r="B18" s="155"/>
      <c r="C18" s="23" t="s">
        <v>26</v>
      </c>
      <c r="D18" s="90">
        <f>D19-D17</f>
        <v>100239</v>
      </c>
      <c r="E18" s="60">
        <f t="shared" ref="E18:N18" si="1">E19-E17</f>
        <v>94242</v>
      </c>
      <c r="F18" s="60">
        <f t="shared" si="1"/>
        <v>107611</v>
      </c>
      <c r="G18" s="61">
        <f t="shared" si="1"/>
        <v>103954</v>
      </c>
      <c r="H18" s="62">
        <f t="shared" si="1"/>
        <v>107049</v>
      </c>
      <c r="I18" s="63">
        <f t="shared" si="1"/>
        <v>107088</v>
      </c>
      <c r="J18" s="125">
        <f t="shared" si="1"/>
        <v>107014</v>
      </c>
      <c r="K18" s="60">
        <f t="shared" si="1"/>
        <v>107489</v>
      </c>
      <c r="L18" s="138">
        <f t="shared" si="1"/>
        <v>102398</v>
      </c>
      <c r="M18" s="91">
        <f t="shared" si="1"/>
        <v>100525</v>
      </c>
      <c r="N18" s="61">
        <f t="shared" si="1"/>
        <v>108977</v>
      </c>
      <c r="O18" s="64">
        <v>111043</v>
      </c>
      <c r="P18" s="100">
        <f>SUM(D18:O18)</f>
        <v>1257629</v>
      </c>
    </row>
    <row r="19" spans="1:16" s="16" customFormat="1" ht="20.399999999999999" customHeight="1" x14ac:dyDescent="0.4">
      <c r="A19" s="146"/>
      <c r="B19" s="155"/>
      <c r="C19" s="23" t="s">
        <v>5</v>
      </c>
      <c r="D19" s="93">
        <v>300281</v>
      </c>
      <c r="E19" s="94">
        <v>290141</v>
      </c>
      <c r="F19" s="94">
        <v>334266</v>
      </c>
      <c r="G19" s="95">
        <v>321929</v>
      </c>
      <c r="H19" s="96">
        <v>331167</v>
      </c>
      <c r="I19" s="97">
        <v>317442</v>
      </c>
      <c r="J19" s="128">
        <v>316410</v>
      </c>
      <c r="K19" s="94">
        <v>325073</v>
      </c>
      <c r="L19" s="141">
        <v>304772</v>
      </c>
      <c r="M19" s="98">
        <v>301209</v>
      </c>
      <c r="N19" s="95">
        <v>303507</v>
      </c>
      <c r="O19" s="99">
        <f>SUM(O17:O18)</f>
        <v>279952</v>
      </c>
      <c r="P19" s="100">
        <f>SUM(P17:P18)</f>
        <v>3726149</v>
      </c>
    </row>
    <row r="20" spans="1:16" s="16" customFormat="1" ht="20.399999999999999" customHeight="1" x14ac:dyDescent="0.4">
      <c r="A20" s="146"/>
      <c r="B20" s="155" t="s">
        <v>29</v>
      </c>
      <c r="C20" s="23" t="s">
        <v>22</v>
      </c>
      <c r="D20" s="93">
        <v>170191</v>
      </c>
      <c r="E20" s="94">
        <v>195597</v>
      </c>
      <c r="F20" s="94">
        <v>230898</v>
      </c>
      <c r="G20" s="95">
        <v>203097</v>
      </c>
      <c r="H20" s="96">
        <v>211730</v>
      </c>
      <c r="I20" s="97">
        <v>214056</v>
      </c>
      <c r="J20" s="128">
        <v>206892</v>
      </c>
      <c r="K20" s="94">
        <v>209065</v>
      </c>
      <c r="L20" s="141">
        <v>191955</v>
      </c>
      <c r="M20" s="98"/>
      <c r="N20" s="95"/>
      <c r="O20" s="99"/>
      <c r="P20" s="100"/>
    </row>
    <row r="21" spans="1:16" s="16" customFormat="1" ht="20.399999999999999" customHeight="1" x14ac:dyDescent="0.4">
      <c r="A21" s="146"/>
      <c r="B21" s="155"/>
      <c r="C21" s="23" t="s">
        <v>26</v>
      </c>
      <c r="D21" s="90">
        <v>109119</v>
      </c>
      <c r="E21" s="60">
        <v>114579</v>
      </c>
      <c r="F21" s="60">
        <v>132538</v>
      </c>
      <c r="G21" s="61">
        <v>110158</v>
      </c>
      <c r="H21" s="62">
        <v>111048</v>
      </c>
      <c r="I21" s="63">
        <v>115704</v>
      </c>
      <c r="J21" s="125">
        <v>108253</v>
      </c>
      <c r="K21" s="60">
        <v>108751</v>
      </c>
      <c r="L21" s="138">
        <v>96711</v>
      </c>
      <c r="M21" s="91"/>
      <c r="N21" s="61"/>
      <c r="O21" s="64"/>
      <c r="P21" s="100"/>
    </row>
    <row r="22" spans="1:16" s="16" customFormat="1" ht="20.399999999999999" customHeight="1" thickBot="1" x14ac:dyDescent="0.45">
      <c r="A22" s="147"/>
      <c r="B22" s="156"/>
      <c r="C22" s="24" t="s">
        <v>5</v>
      </c>
      <c r="D22" s="93">
        <v>279310</v>
      </c>
      <c r="E22" s="94">
        <v>310176</v>
      </c>
      <c r="F22" s="94">
        <f t="shared" ref="F22:K22" si="2">SUM(F20:F21)</f>
        <v>363436</v>
      </c>
      <c r="G22" s="95">
        <f t="shared" si="2"/>
        <v>313255</v>
      </c>
      <c r="H22" s="96">
        <f t="shared" si="2"/>
        <v>322778</v>
      </c>
      <c r="I22" s="101">
        <f t="shared" si="2"/>
        <v>329760</v>
      </c>
      <c r="J22" s="128">
        <f t="shared" si="2"/>
        <v>315145</v>
      </c>
      <c r="K22" s="94">
        <f t="shared" si="2"/>
        <v>317816</v>
      </c>
      <c r="L22" s="141">
        <f>SUM(L20:L21)</f>
        <v>288666</v>
      </c>
      <c r="M22" s="98"/>
      <c r="N22" s="95"/>
      <c r="O22" s="99"/>
      <c r="P22" s="100"/>
    </row>
    <row r="23" spans="1:16" s="16" customFormat="1" ht="20.399999999999999" customHeight="1" x14ac:dyDescent="0.4">
      <c r="A23" s="157" t="s">
        <v>30</v>
      </c>
      <c r="B23" s="13" t="s">
        <v>25</v>
      </c>
      <c r="C23" s="25" t="s">
        <v>31</v>
      </c>
      <c r="D23" s="102">
        <v>32820</v>
      </c>
      <c r="E23" s="103">
        <v>37304</v>
      </c>
      <c r="F23" s="103">
        <v>42679</v>
      </c>
      <c r="G23" s="104">
        <v>48182</v>
      </c>
      <c r="H23" s="105">
        <v>55172</v>
      </c>
      <c r="I23" s="106">
        <v>40248</v>
      </c>
      <c r="J23" s="129">
        <v>39427</v>
      </c>
      <c r="K23" s="103">
        <v>36320</v>
      </c>
      <c r="L23" s="165">
        <v>33943</v>
      </c>
      <c r="M23" s="107">
        <v>34700</v>
      </c>
      <c r="N23" s="104">
        <v>37142</v>
      </c>
      <c r="O23" s="108">
        <v>29101</v>
      </c>
      <c r="P23" s="109">
        <v>467038</v>
      </c>
    </row>
    <row r="24" spans="1:16" s="16" customFormat="1" ht="20.399999999999999" customHeight="1" thickBot="1" x14ac:dyDescent="0.45">
      <c r="A24" s="158"/>
      <c r="B24" s="14" t="s">
        <v>24</v>
      </c>
      <c r="C24" s="26" t="s">
        <v>31</v>
      </c>
      <c r="D24" s="110">
        <v>33864</v>
      </c>
      <c r="E24" s="111">
        <v>31638</v>
      </c>
      <c r="F24" s="111">
        <v>35869</v>
      </c>
      <c r="G24" s="112">
        <v>32027</v>
      </c>
      <c r="H24" s="113">
        <v>33759</v>
      </c>
      <c r="I24" s="114">
        <v>23793</v>
      </c>
      <c r="J24" s="130">
        <v>28636</v>
      </c>
      <c r="K24" s="111">
        <v>34169</v>
      </c>
      <c r="L24" s="142">
        <v>35205</v>
      </c>
      <c r="M24" s="115">
        <v>37828</v>
      </c>
      <c r="N24" s="112">
        <v>40251</v>
      </c>
      <c r="O24" s="116">
        <v>37614</v>
      </c>
      <c r="P24" s="117">
        <f>SUM(D24:O24)</f>
        <v>404653</v>
      </c>
    </row>
    <row r="25" spans="1:16" s="16" customFormat="1" ht="20.399999999999999" customHeight="1" thickBot="1" x14ac:dyDescent="0.45">
      <c r="A25" s="159"/>
      <c r="B25" s="14" t="s">
        <v>32</v>
      </c>
      <c r="C25" s="26" t="s">
        <v>31</v>
      </c>
      <c r="D25" s="110">
        <v>38818</v>
      </c>
      <c r="E25" s="111">
        <v>43493</v>
      </c>
      <c r="F25" s="111">
        <v>54791</v>
      </c>
      <c r="G25" s="112">
        <v>50341</v>
      </c>
      <c r="H25" s="113">
        <v>57459</v>
      </c>
      <c r="I25" s="114">
        <v>61497</v>
      </c>
      <c r="J25" s="130">
        <v>55005</v>
      </c>
      <c r="K25" s="111">
        <v>55377</v>
      </c>
      <c r="L25" s="142">
        <v>53679</v>
      </c>
      <c r="M25" s="115"/>
      <c r="N25" s="112"/>
      <c r="O25" s="116"/>
      <c r="P25" s="117"/>
    </row>
    <row r="27" spans="1:16" x14ac:dyDescent="0.4">
      <c r="A27" s="118" t="s">
        <v>33</v>
      </c>
      <c r="C27" s="119"/>
      <c r="D27" s="119"/>
      <c r="E27" s="120"/>
    </row>
    <row r="28" spans="1:16" x14ac:dyDescent="0.4">
      <c r="A28" s="160" t="s">
        <v>34</v>
      </c>
      <c r="B28" s="161"/>
      <c r="C28" s="162" t="s">
        <v>35</v>
      </c>
      <c r="D28" s="163"/>
      <c r="E28" s="164"/>
    </row>
    <row r="29" spans="1:16" x14ac:dyDescent="0.4">
      <c r="A29" s="160" t="s">
        <v>36</v>
      </c>
      <c r="B29" s="161"/>
      <c r="C29" s="162" t="s">
        <v>37</v>
      </c>
      <c r="D29" s="163"/>
      <c r="E29" s="164"/>
    </row>
    <row r="30" spans="1:16" x14ac:dyDescent="0.4">
      <c r="A30" s="160" t="s">
        <v>38</v>
      </c>
      <c r="B30" s="161"/>
      <c r="C30" s="162" t="s">
        <v>35</v>
      </c>
      <c r="D30" s="163"/>
      <c r="E30" s="164"/>
    </row>
    <row r="31" spans="1:16" x14ac:dyDescent="0.4">
      <c r="A31" s="160" t="s">
        <v>39</v>
      </c>
      <c r="B31" s="161"/>
      <c r="C31" s="162" t="s">
        <v>40</v>
      </c>
      <c r="D31" s="163"/>
      <c r="E31" s="164"/>
    </row>
  </sheetData>
  <mergeCells count="19">
    <mergeCell ref="A31:B31"/>
    <mergeCell ref="C31:E31"/>
    <mergeCell ref="A28:B28"/>
    <mergeCell ref="C28:E28"/>
    <mergeCell ref="A29:B29"/>
    <mergeCell ref="C29:E29"/>
    <mergeCell ref="A30:B30"/>
    <mergeCell ref="C30:E30"/>
    <mergeCell ref="A14:A22"/>
    <mergeCell ref="B14:B16"/>
    <mergeCell ref="B17:B19"/>
    <mergeCell ref="B20:B22"/>
    <mergeCell ref="A23:A25"/>
    <mergeCell ref="A1:B1"/>
    <mergeCell ref="A2:A4"/>
    <mergeCell ref="A5:A13"/>
    <mergeCell ref="B5:B7"/>
    <mergeCell ref="B8:B10"/>
    <mergeCell ref="B11:B13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8월분석원본데이터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revision>2</cp:revision>
  <cp:lastPrinted>2022-12-02T01:58:27Z</cp:lastPrinted>
  <dcterms:created xsi:type="dcterms:W3CDTF">2022-10-18T05:27:36Z</dcterms:created>
  <dcterms:modified xsi:type="dcterms:W3CDTF">2023-11-02T03:56:55Z</dcterms:modified>
  <cp:version>1100.0100.01</cp:version>
</cp:coreProperties>
</file>