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7월29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4" i="10" l="1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<sst xmlns="http://schemas.openxmlformats.org/spreadsheetml/2006/main" count="251" uniqueCount="66">
  <si>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</si>
  <si>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</si>
  <si>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</si>
  <si>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</si>
  <si>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</si>
  <si>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</si>
  <si>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</si>
  <si>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</si>
  <si>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</si>
  <si>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</si>
  <si>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</si>
  <si>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</si>
  <si>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</si>
  <si>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</si>
  <si>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</si>
  <si>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</si>
  <si>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</si>
  <si>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</si>
  <si>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</si>
  <si>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</si>
  <si>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</si>
  <si>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</si>
  <si>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</si>
  <si>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</si>
  <si>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</si>
  <si>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</si>
  <si>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</si>
  <si>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</si>
  <si>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</si>
  <si>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</si>
  <si>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</si>
  <si>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</si>
  <si>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</si>
  <si>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</si>
  <si>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</si>
  <si>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</si>
  <si>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</si>
  <si>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</si>
  <si>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</si>
  <si>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</si>
  <si>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</si>
  <si>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</si>
  <si>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</si>
  <si>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</si>
  <si>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</si>
  <si>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</si>
  <si>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</si>
  <si>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</si>
  <si>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</si>
  <si>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</si>
  <si>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</si>
  <si>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</si>
  <si>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</si>
  <si>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</si>
  <si>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</si>
  <si>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</si>
  <si>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</si>
  <si>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</si>
  <si>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</si>
  <si>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</si>
  <si>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</si>
  <si>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</si>
  <si>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</si>
  <si>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</si>
  <si>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5월22일주
(월~)</t>
    <phoneticPr fontId="1" type="noConversion"/>
  </si>
  <si>
    <t>7월29일주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</si>
</sst>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0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3" fillId="7" borderId="1" xfId="2" applyFont="1" applyFill="1" applyBorder="1" applyAlignment="1">
      <alignment vertical="center" wrapText="1"/>
    </xf>
    <xf numFmtId="41" fontId="3" fillId="7" borderId="54" xfId="2" applyFont="1" applyFill="1" applyBorder="1" applyAlignment="1">
      <alignment vertical="center" wrapText="1"/>
    </xf>
    <xf numFmtId="41" fontId="3" fillId="7" borderId="23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0" fontId="9" fillId="7" borderId="2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8" xfId="2" applyFont="1" applyFill="1" applyBorder="1">
      <alignment vertical="center"/>
    </xf>
    <xf numFmtId="41" fontId="5" fillId="7" borderId="2" xfId="2" applyFont="1" applyFill="1" applyBorder="1" applyAlignment="1">
      <alignment vertical="center" wrapText="1"/>
    </xf>
    <xf numFmtId="41" fontId="5" fillId="7" borderId="55" xfId="2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9" xfId="1" applyNumberFormat="1" applyFont="1" applyFill="1" applyBorder="1">
      <alignment vertical="center"/>
    </xf>
    <xf numFmtId="9" fontId="3" fillId="7" borderId="4" xfId="1" applyNumberFormat="1" applyFont="1" applyFill="1" applyBorder="1" applyAlignment="1">
      <alignment vertical="center" wrapText="1"/>
    </xf>
    <xf numFmtId="9" fontId="3" fillId="7" borderId="56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9" fontId="3" fillId="7" borderId="25" xfId="1" applyNumberFormat="1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"/>
  <sheetViews>
    <sheetView tabSelected="1" topLeftCell="A107" workbookViewId="0">
      <selection activeCell="H141" sqref="H141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77" t="s">
        <v>11</v>
      </c>
      <c r="B1" s="178"/>
      <c r="C1" s="178"/>
      <c r="D1" s="179" t="s">
        <v>18</v>
      </c>
      <c r="E1" s="180"/>
      <c r="F1" s="180"/>
      <c r="G1" s="180"/>
      <c r="H1" s="180"/>
      <c r="I1" s="180"/>
      <c r="J1" s="180"/>
      <c r="K1" s="181"/>
      <c r="L1" s="36" t="s">
        <v>16</v>
      </c>
    </row>
    <row r="2" spans="1:12" ht="35.4" customHeight="1" thickBot="1" x14ac:dyDescent="0.45">
      <c r="A2" s="174" t="s">
        <v>9</v>
      </c>
      <c r="B2" s="175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82" t="s">
        <v>19</v>
      </c>
      <c r="B3" s="168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83"/>
      <c r="B4" s="169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83"/>
      <c r="B5" s="170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83"/>
      <c r="B6" s="176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83"/>
      <c r="B7" s="169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83"/>
      <c r="B8" s="169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83"/>
      <c r="B9" s="168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83"/>
      <c r="B10" s="169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83"/>
      <c r="B11" s="170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83"/>
      <c r="B12" s="168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83"/>
      <c r="B13" s="169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83"/>
      <c r="B14" s="170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83"/>
      <c r="B15" s="168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83"/>
      <c r="B16" s="169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84"/>
      <c r="B17" s="170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66" t="s">
        <v>15</v>
      </c>
      <c r="B18" s="171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66"/>
      <c r="B19" s="171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72"/>
      <c r="B20" s="173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74" t="s">
        <v>9</v>
      </c>
      <c r="B22" s="175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82" t="s">
        <v>31</v>
      </c>
      <c r="B23" s="168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83"/>
      <c r="B24" s="169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83"/>
      <c r="B25" s="170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83"/>
      <c r="B26" s="176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83"/>
      <c r="B27" s="169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83"/>
      <c r="B28" s="169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83"/>
      <c r="B29" s="168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83"/>
      <c r="B30" s="169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83"/>
      <c r="B31" s="170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83"/>
      <c r="B32" s="168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83"/>
      <c r="B33" s="169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83"/>
      <c r="B34" s="170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83"/>
      <c r="B35" s="168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83"/>
      <c r="B36" s="169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84"/>
      <c r="B37" s="170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66" t="s">
        <v>30</v>
      </c>
      <c r="B38" s="171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66"/>
      <c r="B39" s="171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72"/>
      <c r="B40" s="173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74" t="s">
        <v>9</v>
      </c>
      <c r="B42" s="175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65" t="s">
        <v>32</v>
      </c>
      <c r="B43" s="168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66"/>
      <c r="B44" s="169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66"/>
      <c r="B45" s="170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66"/>
      <c r="B46" s="168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66"/>
      <c r="B47" s="169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66"/>
      <c r="B48" s="170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66"/>
      <c r="B49" s="176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66"/>
      <c r="B50" s="169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66"/>
      <c r="B51" s="169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66"/>
      <c r="B52" s="168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66"/>
      <c r="B53" s="169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66"/>
      <c r="B54" s="170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66"/>
      <c r="B55" s="168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66"/>
      <c r="B56" s="169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67"/>
      <c r="B57" s="170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66" t="s">
        <v>37</v>
      </c>
      <c r="B58" s="171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66"/>
      <c r="B59" s="171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72"/>
      <c r="B60" s="173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74" t="s">
        <v>9</v>
      </c>
      <c r="B62" s="175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65" t="s">
        <v>39</v>
      </c>
      <c r="B63" s="168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66"/>
      <c r="B64" s="169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66"/>
      <c r="B65" s="170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66"/>
      <c r="B66" s="168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66"/>
      <c r="B67" s="169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66"/>
      <c r="B68" s="170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66"/>
      <c r="B69" s="176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66"/>
      <c r="B70" s="169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66"/>
      <c r="B71" s="169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66"/>
      <c r="B72" s="168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66"/>
      <c r="B73" s="169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66"/>
      <c r="B74" s="170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66"/>
      <c r="B75" s="168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66"/>
      <c r="B76" s="169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67"/>
      <c r="B77" s="170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66" t="s">
        <v>40</v>
      </c>
      <c r="B78" s="171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66"/>
      <c r="B79" s="171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72"/>
      <c r="B80" s="173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74" t="s">
        <v>9</v>
      </c>
      <c r="B82" s="175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65" t="s">
        <v>46</v>
      </c>
      <c r="B83" s="168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66"/>
      <c r="B84" s="169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66"/>
      <c r="B85" s="170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66"/>
      <c r="B86" s="168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66"/>
      <c r="B87" s="169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66"/>
      <c r="B88" s="170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66"/>
      <c r="B89" s="176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66"/>
      <c r="B90" s="169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66"/>
      <c r="B91" s="169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66"/>
      <c r="B92" s="168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66"/>
      <c r="B93" s="169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66"/>
      <c r="B94" s="170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66"/>
      <c r="B95" s="168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66"/>
      <c r="B96" s="169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67"/>
      <c r="B97" s="170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66" t="s">
        <v>47</v>
      </c>
      <c r="B98" s="171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66"/>
      <c r="B99" s="171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72"/>
      <c r="B100" s="173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74" t="s">
        <v>9</v>
      </c>
      <c r="B102" s="175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65" t="s">
        <v>53</v>
      </c>
      <c r="B103" s="168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66"/>
      <c r="B104" s="169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66"/>
      <c r="B105" s="170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66"/>
      <c r="B106" s="168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66"/>
      <c r="B107" s="169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66"/>
      <c r="B108" s="170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66"/>
      <c r="B109" s="176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66"/>
      <c r="B110" s="169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66"/>
      <c r="B111" s="169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66"/>
      <c r="B112" s="168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66"/>
      <c r="B113" s="169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66"/>
      <c r="B114" s="170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66" t="s">
        <v>58</v>
      </c>
      <c r="B115" s="171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66"/>
      <c r="B116" s="171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72"/>
      <c r="B117" s="173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74" t="s">
        <v>9</v>
      </c>
      <c r="B119" s="175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65" t="s">
        <v>59</v>
      </c>
      <c r="B120" s="168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66"/>
      <c r="B121" s="169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66"/>
      <c r="B122" s="170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66"/>
      <c r="B123" s="168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66"/>
      <c r="B124" s="169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66"/>
      <c r="B125" s="170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66"/>
      <c r="B126" s="176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66"/>
      <c r="B127" s="169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66"/>
      <c r="B128" s="169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66"/>
      <c r="B129" s="168" t="s">
        <v>64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66"/>
      <c r="B130" s="169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66"/>
      <c r="B131" s="170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66"/>
      <c r="B132" s="185" t="s">
        <v>65</v>
      </c>
      <c r="C132" s="186" t="s">
        <v>5</v>
      </c>
      <c r="D132" s="187">
        <v>1175</v>
      </c>
      <c r="E132" s="188">
        <v>1056</v>
      </c>
      <c r="F132" s="189"/>
      <c r="G132" s="188">
        <v>373</v>
      </c>
      <c r="H132" s="188">
        <v>78</v>
      </c>
      <c r="I132" s="188">
        <v>314</v>
      </c>
      <c r="J132" s="190">
        <v>199</v>
      </c>
      <c r="K132" s="191">
        <v>118</v>
      </c>
      <c r="L132" s="192">
        <f>SUM(D132:K132)</f>
        <v>3313</v>
      </c>
    </row>
    <row r="133" spans="1:12" x14ac:dyDescent="0.4">
      <c r="A133" s="166"/>
      <c r="B133" s="193"/>
      <c r="C133" s="194" t="s">
        <v>0</v>
      </c>
      <c r="D133" s="195">
        <v>629</v>
      </c>
      <c r="E133" s="196">
        <v>691</v>
      </c>
      <c r="F133" s="197"/>
      <c r="G133" s="196">
        <v>324</v>
      </c>
      <c r="H133" s="196">
        <v>15</v>
      </c>
      <c r="I133" s="198">
        <v>245</v>
      </c>
      <c r="J133" s="199">
        <v>151</v>
      </c>
      <c r="K133" s="200">
        <v>77</v>
      </c>
      <c r="L133" s="201">
        <f>SUM(D133:K133)</f>
        <v>2132</v>
      </c>
    </row>
    <row r="134" spans="1:12" ht="15" thickBot="1" x14ac:dyDescent="0.45">
      <c r="A134" s="167"/>
      <c r="B134" s="202"/>
      <c r="C134" s="203" t="s">
        <v>4</v>
      </c>
      <c r="D134" s="204">
        <v>0.53500000000000003</v>
      </c>
      <c r="E134" s="205">
        <v>0.65400000000000003</v>
      </c>
      <c r="F134" s="206"/>
      <c r="G134" s="207">
        <v>0.86899999999999999</v>
      </c>
      <c r="H134" s="205">
        <f>H133/H132</f>
        <v>0.19230769230769232</v>
      </c>
      <c r="I134" s="205">
        <v>0.78</v>
      </c>
      <c r="J134" s="208">
        <v>0.76</v>
      </c>
      <c r="K134" s="209">
        <v>0.65</v>
      </c>
      <c r="L134" s="207">
        <f>L133/L132</f>
        <v>0.64352550558406274</v>
      </c>
    </row>
    <row r="135" spans="1:12" x14ac:dyDescent="0.4">
      <c r="A135" s="166" t="s">
        <v>60</v>
      </c>
      <c r="B135" s="171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66"/>
      <c r="B136" s="171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72"/>
      <c r="B137" s="173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</sheetData>
  <mergeCells count="57"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8:B100"/>
    <mergeCell ref="A82:B82"/>
    <mergeCell ref="A83:A97"/>
    <mergeCell ref="B83:B85"/>
    <mergeCell ref="B86:B88"/>
    <mergeCell ref="B89:B91"/>
    <mergeCell ref="B92:B94"/>
    <mergeCell ref="B95:B97"/>
    <mergeCell ref="A115:B117"/>
    <mergeCell ref="A102:B102"/>
    <mergeCell ref="A103:A114"/>
    <mergeCell ref="B103:B105"/>
    <mergeCell ref="B106:B108"/>
    <mergeCell ref="B109:B111"/>
    <mergeCell ref="B112:B114"/>
    <mergeCell ref="A120:A134"/>
    <mergeCell ref="B132:B134"/>
    <mergeCell ref="A135:B137"/>
    <mergeCell ref="A119:B119"/>
    <mergeCell ref="B120:B122"/>
    <mergeCell ref="B123:B125"/>
    <mergeCell ref="B126:B128"/>
    <mergeCell ref="B129:B13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자료(7월29일주합계)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2024-08-16T04:16:44Z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