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6월3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5" i="10" l="1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<sst xmlns="http://schemas.openxmlformats.org/spreadsheetml/2006/main" count="215" uniqueCount="58">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</sst>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02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9" fillId="7" borderId="13" xfId="2" applyFont="1" applyFill="1" applyBorder="1" applyAlignment="1">
      <alignment horizontal="center" vertical="center" wrapText="1"/>
    </xf>
    <xf numFmtId="41" fontId="9" fillId="7" borderId="1" xfId="2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9" fillId="7" borderId="2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right" vertical="center" wrapText="1"/>
    </xf>
    <xf numFmtId="0" fontId="9" fillId="7" borderId="2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 wrapText="1"/>
    </xf>
    <xf numFmtId="41" fontId="4" fillId="7" borderId="2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right" vertical="center" wrapText="1"/>
    </xf>
    <xf numFmtId="0" fontId="9" fillId="7" borderId="21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9" fontId="5" fillId="7" borderId="4" xfId="1" applyFont="1" applyFill="1" applyBorder="1" applyAlignment="1">
      <alignment horizontal="right"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abSelected="1" topLeftCell="A90" workbookViewId="0">
      <selection activeCell="G110" sqref="G110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76" t="s">
        <v>11</v>
      </c>
      <c r="B1" s="177"/>
      <c r="C1" s="177"/>
      <c r="D1" s="178" t="s">
        <v>18</v>
      </c>
      <c r="E1" s="179"/>
      <c r="F1" s="179"/>
      <c r="G1" s="179"/>
      <c r="H1" s="179"/>
      <c r="I1" s="179"/>
      <c r="J1" s="179"/>
      <c r="K1" s="180"/>
      <c r="L1" s="36" t="s">
        <v>16</v>
      </c>
    </row>
    <row r="2" spans="1:12" ht="35.4" customHeight="1" thickBot="1" x14ac:dyDescent="0.45">
      <c r="A2" s="168" t="s">
        <v>9</v>
      </c>
      <c r="B2" s="169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81" t="s">
        <v>19</v>
      </c>
      <c r="B3" s="171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82"/>
      <c r="B4" s="172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82"/>
      <c r="B5" s="173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82"/>
      <c r="B6" s="174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82"/>
      <c r="B7" s="172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82"/>
      <c r="B8" s="172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82"/>
      <c r="B9" s="171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82"/>
      <c r="B10" s="172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82"/>
      <c r="B11" s="173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82"/>
      <c r="B12" s="171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82"/>
      <c r="B13" s="172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82"/>
      <c r="B14" s="173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82"/>
      <c r="B15" s="171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82"/>
      <c r="B16" s="172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83"/>
      <c r="B17" s="173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64" t="s">
        <v>15</v>
      </c>
      <c r="B18" s="165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64"/>
      <c r="B19" s="165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66"/>
      <c r="B20" s="167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68" t="s">
        <v>9</v>
      </c>
      <c r="B22" s="169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81" t="s">
        <v>31</v>
      </c>
      <c r="B23" s="171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82"/>
      <c r="B24" s="172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82"/>
      <c r="B25" s="173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82"/>
      <c r="B26" s="174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82"/>
      <c r="B27" s="172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82"/>
      <c r="B28" s="172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82"/>
      <c r="B29" s="171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82"/>
      <c r="B30" s="172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82"/>
      <c r="B31" s="173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82"/>
      <c r="B32" s="171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82"/>
      <c r="B33" s="172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82"/>
      <c r="B34" s="173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82"/>
      <c r="B35" s="171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82"/>
      <c r="B36" s="172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83"/>
      <c r="B37" s="173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64" t="s">
        <v>30</v>
      </c>
      <c r="B38" s="165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64"/>
      <c r="B39" s="165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66"/>
      <c r="B40" s="167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68" t="s">
        <v>9</v>
      </c>
      <c r="B42" s="169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70" t="s">
        <v>32</v>
      </c>
      <c r="B43" s="171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64"/>
      <c r="B44" s="172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64"/>
      <c r="B45" s="173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64"/>
      <c r="B46" s="171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64"/>
      <c r="B47" s="172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64"/>
      <c r="B48" s="173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64"/>
      <c r="B49" s="174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64"/>
      <c r="B50" s="172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64"/>
      <c r="B51" s="172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64"/>
      <c r="B52" s="171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64"/>
      <c r="B53" s="172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64"/>
      <c r="B54" s="173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64"/>
      <c r="B55" s="171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64"/>
      <c r="B56" s="172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75"/>
      <c r="B57" s="173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64" t="s">
        <v>37</v>
      </c>
      <c r="B58" s="165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64"/>
      <c r="B59" s="165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66"/>
      <c r="B60" s="167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68" t="s">
        <v>9</v>
      </c>
      <c r="B62" s="169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70" t="s">
        <v>39</v>
      </c>
      <c r="B63" s="171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64"/>
      <c r="B64" s="172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64"/>
      <c r="B65" s="173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64"/>
      <c r="B66" s="171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64"/>
      <c r="B67" s="172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64"/>
      <c r="B68" s="173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64"/>
      <c r="B69" s="174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64"/>
      <c r="B70" s="172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64"/>
      <c r="B71" s="172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64"/>
      <c r="B72" s="171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64"/>
      <c r="B73" s="172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64"/>
      <c r="B74" s="173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64"/>
      <c r="B75" s="171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64"/>
      <c r="B76" s="172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75"/>
      <c r="B77" s="173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64" t="s">
        <v>40</v>
      </c>
      <c r="B78" s="165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64"/>
      <c r="B79" s="165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66"/>
      <c r="B80" s="167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68" t="s">
        <v>9</v>
      </c>
      <c r="B82" s="169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70" t="s">
        <v>46</v>
      </c>
      <c r="B83" s="171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64"/>
      <c r="B84" s="172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64"/>
      <c r="B85" s="173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64"/>
      <c r="B86" s="171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64"/>
      <c r="B87" s="172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64"/>
      <c r="B88" s="173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64"/>
      <c r="B89" s="174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64"/>
      <c r="B90" s="172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64"/>
      <c r="B91" s="172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64"/>
      <c r="B92" s="171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64"/>
      <c r="B93" s="172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64"/>
      <c r="B94" s="173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64"/>
      <c r="B95" s="171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64"/>
      <c r="B96" s="172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75"/>
      <c r="B97" s="173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64" t="s">
        <v>47</v>
      </c>
      <c r="B98" s="165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64"/>
      <c r="B99" s="165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66"/>
      <c r="B100" s="167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68" t="s">
        <v>9</v>
      </c>
      <c r="B102" s="169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70" t="s">
        <v>53</v>
      </c>
      <c r="B103" s="184" t="s">
        <v>54</v>
      </c>
      <c r="C103" s="185" t="s">
        <v>3</v>
      </c>
      <c r="D103" s="186">
        <v>2747</v>
      </c>
      <c r="E103" s="187">
        <v>955</v>
      </c>
      <c r="F103" s="188">
        <v>1369</v>
      </c>
      <c r="G103" s="189">
        <v>1437</v>
      </c>
      <c r="H103" s="188">
        <v>100</v>
      </c>
      <c r="I103" s="189">
        <v>328</v>
      </c>
      <c r="J103" s="188">
        <v>167</v>
      </c>
      <c r="K103" s="190">
        <v>144</v>
      </c>
      <c r="L103" s="191">
        <f>SUM(D103:K103)</f>
        <v>7247</v>
      </c>
    </row>
    <row r="104" spans="1:12" x14ac:dyDescent="0.4">
      <c r="A104" s="164"/>
      <c r="B104" s="192"/>
      <c r="C104" s="193" t="s">
        <v>0</v>
      </c>
      <c r="D104" s="194">
        <v>1510</v>
      </c>
      <c r="E104" s="194">
        <v>610</v>
      </c>
      <c r="F104" s="195">
        <v>821</v>
      </c>
      <c r="G104" s="194">
        <v>1073</v>
      </c>
      <c r="H104" s="195">
        <v>14</v>
      </c>
      <c r="I104" s="194">
        <v>222</v>
      </c>
      <c r="J104" s="195">
        <v>120</v>
      </c>
      <c r="K104" s="196">
        <v>79</v>
      </c>
      <c r="L104" s="197">
        <f>SUM(D104:K104)</f>
        <v>4449</v>
      </c>
    </row>
    <row r="105" spans="1:12" ht="15" thickBot="1" x14ac:dyDescent="0.45">
      <c r="A105" s="164"/>
      <c r="B105" s="198"/>
      <c r="C105" s="199" t="s">
        <v>4</v>
      </c>
      <c r="D105" s="200">
        <v>0.55000000000000004</v>
      </c>
      <c r="E105" s="200">
        <v>0.63900000000000001</v>
      </c>
      <c r="F105" s="200">
        <v>0.59899999999999998</v>
      </c>
      <c r="G105" s="200">
        <v>0.747</v>
      </c>
      <c r="H105" s="200">
        <v>0.14000000000000001</v>
      </c>
      <c r="I105" s="200">
        <v>0.67700000000000005</v>
      </c>
      <c r="J105" s="200">
        <v>0.72</v>
      </c>
      <c r="K105" s="200">
        <v>0.55000000000000004</v>
      </c>
      <c r="L105" s="201">
        <f>L104/L103</f>
        <v>0.61390920380847247</v>
      </c>
    </row>
    <row r="106" spans="1:12" x14ac:dyDescent="0.4">
      <c r="A106" s="164"/>
      <c r="B106" s="171" t="s">
        <v>55</v>
      </c>
      <c r="C106" s="50" t="s">
        <v>3</v>
      </c>
      <c r="D106" s="95"/>
      <c r="E106" s="127"/>
      <c r="F106" s="139"/>
      <c r="G106" s="10"/>
      <c r="H106" s="140"/>
      <c r="I106" s="140"/>
      <c r="J106" s="128"/>
      <c r="K106" s="129"/>
      <c r="L106" s="3"/>
    </row>
    <row r="107" spans="1:12" x14ac:dyDescent="0.4">
      <c r="A107" s="164"/>
      <c r="B107" s="172"/>
      <c r="C107" s="51" t="s">
        <v>0</v>
      </c>
      <c r="D107" s="11"/>
      <c r="E107" s="141"/>
      <c r="F107" s="89"/>
      <c r="G107" s="11"/>
      <c r="H107" s="130"/>
      <c r="I107" s="130"/>
      <c r="J107" s="131"/>
      <c r="K107" s="132"/>
      <c r="L107" s="75"/>
    </row>
    <row r="108" spans="1:12" ht="15" thickBot="1" x14ac:dyDescent="0.45">
      <c r="A108" s="164"/>
      <c r="B108" s="173"/>
      <c r="C108" s="52" t="s">
        <v>4</v>
      </c>
      <c r="D108" s="12"/>
      <c r="E108" s="90"/>
      <c r="F108" s="91"/>
      <c r="G108" s="12"/>
      <c r="H108" s="92"/>
      <c r="I108" s="92"/>
      <c r="J108" s="96"/>
      <c r="K108" s="104"/>
      <c r="L108" s="4"/>
    </row>
    <row r="109" spans="1:12" x14ac:dyDescent="0.4">
      <c r="A109" s="164"/>
      <c r="B109" s="174" t="s">
        <v>56</v>
      </c>
      <c r="C109" s="17" t="s">
        <v>3</v>
      </c>
      <c r="D109" s="8"/>
      <c r="E109" s="127"/>
      <c r="F109" s="142"/>
      <c r="G109" s="22"/>
      <c r="H109" s="142"/>
      <c r="I109" s="143"/>
      <c r="J109" s="144"/>
      <c r="K109" s="129"/>
      <c r="L109" s="60"/>
    </row>
    <row r="110" spans="1:12" x14ac:dyDescent="0.4">
      <c r="A110" s="164"/>
      <c r="B110" s="172"/>
      <c r="C110" s="51" t="s">
        <v>0</v>
      </c>
      <c r="D110" s="6"/>
      <c r="E110" s="130"/>
      <c r="F110" s="133"/>
      <c r="G110" s="11"/>
      <c r="H110" s="133"/>
      <c r="I110" s="134"/>
      <c r="J110" s="131"/>
      <c r="K110" s="132"/>
      <c r="L110" s="154"/>
    </row>
    <row r="111" spans="1:12" ht="15" thickBot="1" x14ac:dyDescent="0.45">
      <c r="A111" s="164"/>
      <c r="B111" s="172"/>
      <c r="C111" s="16" t="s">
        <v>4</v>
      </c>
      <c r="D111" s="54"/>
      <c r="E111" s="34"/>
      <c r="F111" s="145"/>
      <c r="G111" s="56"/>
      <c r="H111" s="145"/>
      <c r="I111" s="146"/>
      <c r="J111" s="147"/>
      <c r="K111" s="148"/>
      <c r="L111" s="4"/>
    </row>
    <row r="112" spans="1:12" x14ac:dyDescent="0.4">
      <c r="A112" s="164"/>
      <c r="B112" s="171" t="s">
        <v>57</v>
      </c>
      <c r="C112" s="50" t="s">
        <v>5</v>
      </c>
      <c r="D112" s="65"/>
      <c r="E112" s="135"/>
      <c r="F112" s="67"/>
      <c r="G112" s="136"/>
      <c r="H112" s="127"/>
      <c r="I112" s="127"/>
      <c r="J112" s="67"/>
      <c r="K112" s="137"/>
      <c r="L112" s="2"/>
    </row>
    <row r="113" spans="1:12" x14ac:dyDescent="0.4">
      <c r="A113" s="164"/>
      <c r="B113" s="172"/>
      <c r="C113" s="51" t="s">
        <v>0</v>
      </c>
      <c r="D113" s="11"/>
      <c r="E113" s="138"/>
      <c r="F113" s="68"/>
      <c r="G113" s="138"/>
      <c r="H113" s="130"/>
      <c r="I113" s="134"/>
      <c r="J113" s="68"/>
      <c r="K113" s="132"/>
      <c r="L113" s="75"/>
    </row>
    <row r="114" spans="1:12" ht="15" thickBot="1" x14ac:dyDescent="0.45">
      <c r="A114" s="164"/>
      <c r="B114" s="173"/>
      <c r="C114" s="52" t="s">
        <v>4</v>
      </c>
      <c r="D114" s="69"/>
      <c r="E114" s="70"/>
      <c r="F114" s="71"/>
      <c r="G114" s="72"/>
      <c r="H114" s="73"/>
      <c r="I114" s="73"/>
      <c r="J114" s="71"/>
      <c r="K114" s="107"/>
      <c r="L114" s="76"/>
    </row>
    <row r="115" spans="1:12" x14ac:dyDescent="0.4">
      <c r="A115" s="164" t="s">
        <v>47</v>
      </c>
      <c r="B115" s="165"/>
      <c r="C115" s="41" t="s">
        <v>5</v>
      </c>
      <c r="D115" s="42">
        <f>D103+D106+D109+D112</f>
        <v>2747</v>
      </c>
      <c r="E115" s="42">
        <f t="shared" ref="E115:L115" si="18">E103+E106+E109+E112</f>
        <v>955</v>
      </c>
      <c r="F115" s="42">
        <f t="shared" si="18"/>
        <v>1369</v>
      </c>
      <c r="G115" s="42">
        <f t="shared" si="18"/>
        <v>1437</v>
      </c>
      <c r="H115" s="42">
        <f t="shared" si="18"/>
        <v>100</v>
      </c>
      <c r="I115" s="42">
        <f t="shared" si="18"/>
        <v>328</v>
      </c>
      <c r="J115" s="42">
        <f t="shared" si="18"/>
        <v>167</v>
      </c>
      <c r="K115" s="42">
        <f t="shared" si="18"/>
        <v>144</v>
      </c>
      <c r="L115" s="42">
        <f t="shared" si="18"/>
        <v>7247</v>
      </c>
    </row>
    <row r="116" spans="1:12" x14ac:dyDescent="0.4">
      <c r="A116" s="164"/>
      <c r="B116" s="165"/>
      <c r="C116" s="43" t="s">
        <v>0</v>
      </c>
      <c r="D116" s="44">
        <f>D104+D107+D110+D113</f>
        <v>1510</v>
      </c>
      <c r="E116" s="44">
        <f t="shared" ref="E116:L116" si="19">E104+E107+E110+E113</f>
        <v>610</v>
      </c>
      <c r="F116" s="44">
        <f t="shared" si="19"/>
        <v>821</v>
      </c>
      <c r="G116" s="44">
        <f t="shared" si="19"/>
        <v>1073</v>
      </c>
      <c r="H116" s="44">
        <f t="shared" si="19"/>
        <v>14</v>
      </c>
      <c r="I116" s="44">
        <f t="shared" si="19"/>
        <v>222</v>
      </c>
      <c r="J116" s="44">
        <f t="shared" si="19"/>
        <v>120</v>
      </c>
      <c r="K116" s="44">
        <f t="shared" si="19"/>
        <v>79</v>
      </c>
      <c r="L116" s="44">
        <f t="shared" si="19"/>
        <v>4449</v>
      </c>
    </row>
    <row r="117" spans="1:12" ht="15" thickBot="1" x14ac:dyDescent="0.45">
      <c r="A117" s="166"/>
      <c r="B117" s="167"/>
      <c r="C117" s="45" t="s">
        <v>4</v>
      </c>
      <c r="D117" s="46">
        <f t="shared" ref="D117" si="20">D116/D115</f>
        <v>0.54969057153258105</v>
      </c>
      <c r="E117" s="46">
        <f t="shared" ref="E117:L117" si="21">E116/E115</f>
        <v>0.63874345549738221</v>
      </c>
      <c r="F117" s="46">
        <f t="shared" si="21"/>
        <v>0.59970781592403211</v>
      </c>
      <c r="G117" s="46">
        <f t="shared" si="21"/>
        <v>0.74669450243562974</v>
      </c>
      <c r="H117" s="46">
        <f t="shared" si="21"/>
        <v>0.14000000000000001</v>
      </c>
      <c r="I117" s="46">
        <f t="shared" si="21"/>
        <v>0.67682926829268297</v>
      </c>
      <c r="J117" s="46">
        <f t="shared" si="21"/>
        <v>0.71856287425149701</v>
      </c>
      <c r="K117" s="46">
        <f t="shared" si="21"/>
        <v>0.54861111111111116</v>
      </c>
      <c r="L117" s="46">
        <f t="shared" si="21"/>
        <v>0.61390920380847247</v>
      </c>
    </row>
  </sheetData>
  <mergeCells count="49">
    <mergeCell ref="A78:B80"/>
    <mergeCell ref="A62:B62"/>
    <mergeCell ref="A63:A77"/>
    <mergeCell ref="B63:B65"/>
    <mergeCell ref="B66:B68"/>
    <mergeCell ref="B69:B71"/>
    <mergeCell ref="B72:B74"/>
    <mergeCell ref="B75:B77"/>
    <mergeCell ref="A58:B60"/>
    <mergeCell ref="A42:B42"/>
    <mergeCell ref="B46:B48"/>
    <mergeCell ref="B49:B51"/>
    <mergeCell ref="B52:B54"/>
    <mergeCell ref="B55:B57"/>
    <mergeCell ref="A43:A57"/>
    <mergeCell ref="B43:B45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8:B100"/>
    <mergeCell ref="A82:B82"/>
    <mergeCell ref="A83:A97"/>
    <mergeCell ref="B83:B85"/>
    <mergeCell ref="B86:B88"/>
    <mergeCell ref="B89:B91"/>
    <mergeCell ref="B92:B94"/>
    <mergeCell ref="B95:B97"/>
    <mergeCell ref="A115:B117"/>
    <mergeCell ref="A102:B102"/>
    <mergeCell ref="A103:A114"/>
    <mergeCell ref="B103:B105"/>
    <mergeCell ref="B106:B108"/>
    <mergeCell ref="B109:B111"/>
    <mergeCell ref="B112:B1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자료(6월3일주합계)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2024-07-05T01:59:34Z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