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8월05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5" i="10" l="1"/>
  <c r="H156" i="10"/>
  <c r="H157" i="10" s="1"/>
  <c r="E155" i="10"/>
  <c r="E156" i="10"/>
  <c r="E157" i="10" s="1"/>
  <c r="L144" i="10"/>
  <c r="L145" i="10" s="1"/>
  <c r="L143" i="10"/>
  <c r="H145" i="10"/>
  <c r="L141" i="10" l="1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<sst xmlns="http://schemas.openxmlformats.org/spreadsheetml/2006/main" count="287" uniqueCount="73">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</sst>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1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4" xfId="1" applyNumberFormat="1" applyFont="1" applyFill="1" applyBorder="1">
      <alignment vertical="center"/>
    </xf>
    <xf numFmtId="9" fontId="3" fillId="7" borderId="29" xfId="1" applyNumberFormat="1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3" fontId="10" fillId="7" borderId="46" xfId="0" applyNumberFormat="1" applyFont="1" applyFill="1" applyBorder="1" applyAlignment="1">
      <alignment horizontal="right" vertical="center" wrapText="1"/>
    </xf>
    <xf numFmtId="41" fontId="3" fillId="7" borderId="19" xfId="2" applyFont="1" applyFill="1" applyBorder="1" applyAlignment="1">
      <alignment vertical="center" wrapText="1"/>
    </xf>
    <xf numFmtId="41" fontId="3" fillId="7" borderId="10" xfId="2" applyFont="1" applyFill="1" applyBorder="1" applyAlignment="1">
      <alignment vertical="center" wrapText="1"/>
    </xf>
    <xf numFmtId="41" fontId="3" fillId="7" borderId="15" xfId="2" applyFont="1" applyFill="1" applyBorder="1" applyAlignment="1">
      <alignment vertical="center" wrapText="1"/>
    </xf>
    <xf numFmtId="41" fontId="5" fillId="7" borderId="2" xfId="2" applyFont="1" applyFill="1" applyBorder="1">
      <alignment vertical="center"/>
    </xf>
    <xf numFmtId="0" fontId="5" fillId="7" borderId="2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horizontal="right"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4" xfId="0" applyNumberFormat="1" applyFont="1" applyFill="1" applyBorder="1" applyAlignment="1">
      <alignment vertical="center" wrapText="1"/>
    </xf>
    <xf numFmtId="9" fontId="10" fillId="7" borderId="47" xfId="0" applyNumberFormat="1" applyFont="1" applyFill="1" applyBorder="1" applyAlignment="1">
      <alignment horizontal="right" vertical="center" wrapText="1"/>
    </xf>
    <xf numFmtId="9" fontId="3" fillId="7" borderId="21" xfId="1" applyNumberFormat="1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7"/>
  <sheetViews>
    <sheetView tabSelected="1" topLeftCell="A126" workbookViewId="0">
      <selection activeCell="G149" sqref="G149:H14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9" t="s">
        <v>11</v>
      </c>
      <c r="B1" s="210"/>
      <c r="C1" s="210"/>
      <c r="D1" s="211" t="s">
        <v>18</v>
      </c>
      <c r="E1" s="212"/>
      <c r="F1" s="212"/>
      <c r="G1" s="212"/>
      <c r="H1" s="212"/>
      <c r="I1" s="212"/>
      <c r="J1" s="212"/>
      <c r="K1" s="213"/>
      <c r="L1" s="36" t="s">
        <v>16</v>
      </c>
    </row>
    <row r="2" spans="1:12" ht="35.4" customHeight="1" thickBot="1" x14ac:dyDescent="0.45">
      <c r="A2" s="195" t="s">
        <v>9</v>
      </c>
      <c r="B2" s="19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6" t="s">
        <v>19</v>
      </c>
      <c r="B3" s="19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7"/>
      <c r="B4" s="20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7"/>
      <c r="B5" s="20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7"/>
      <c r="B6" s="205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7"/>
      <c r="B7" s="20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7"/>
      <c r="B8" s="20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7"/>
      <c r="B9" s="199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7"/>
      <c r="B10" s="200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7"/>
      <c r="B11" s="201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7"/>
      <c r="B12" s="199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7"/>
      <c r="B13" s="20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7"/>
      <c r="B14" s="201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7"/>
      <c r="B15" s="19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7"/>
      <c r="B16" s="20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8"/>
      <c r="B17" s="20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91" t="s">
        <v>15</v>
      </c>
      <c r="B18" s="19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91"/>
      <c r="B19" s="19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93"/>
      <c r="B20" s="19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5" t="s">
        <v>9</v>
      </c>
      <c r="B22" s="196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6" t="s">
        <v>31</v>
      </c>
      <c r="B23" s="199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7"/>
      <c r="B24" s="200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7"/>
      <c r="B25" s="201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7"/>
      <c r="B26" s="205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7"/>
      <c r="B27" s="20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7"/>
      <c r="B28" s="20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7"/>
      <c r="B29" s="199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7"/>
      <c r="B30" s="200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7"/>
      <c r="B31" s="201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7"/>
      <c r="B32" s="199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7"/>
      <c r="B33" s="20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7"/>
      <c r="B34" s="201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7"/>
      <c r="B35" s="19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7"/>
      <c r="B36" s="200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8"/>
      <c r="B37" s="201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91" t="s">
        <v>30</v>
      </c>
      <c r="B38" s="19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91"/>
      <c r="B39" s="19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93"/>
      <c r="B40" s="19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5" t="s">
        <v>9</v>
      </c>
      <c r="B42" s="196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97" t="s">
        <v>32</v>
      </c>
      <c r="B43" s="199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91"/>
      <c r="B44" s="200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91"/>
      <c r="B45" s="201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91"/>
      <c r="B46" s="199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91"/>
      <c r="B47" s="200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91"/>
      <c r="B48" s="201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91"/>
      <c r="B49" s="205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91"/>
      <c r="B50" s="20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91"/>
      <c r="B51" s="20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91"/>
      <c r="B52" s="199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91"/>
      <c r="B53" s="200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91"/>
      <c r="B54" s="201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91"/>
      <c r="B55" s="199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91"/>
      <c r="B56" s="200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8"/>
      <c r="B57" s="201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91" t="s">
        <v>37</v>
      </c>
      <c r="B58" s="192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91"/>
      <c r="B59" s="192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93"/>
      <c r="B60" s="194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5" t="s">
        <v>9</v>
      </c>
      <c r="B62" s="196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97" t="s">
        <v>39</v>
      </c>
      <c r="B63" s="199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91"/>
      <c r="B64" s="200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91"/>
      <c r="B65" s="201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91"/>
      <c r="B66" s="199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91"/>
      <c r="B67" s="200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91"/>
      <c r="B68" s="201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91"/>
      <c r="B69" s="205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91"/>
      <c r="B70" s="200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91"/>
      <c r="B71" s="200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91"/>
      <c r="B72" s="199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91"/>
      <c r="B73" s="200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91"/>
      <c r="B74" s="201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91"/>
      <c r="B75" s="199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91"/>
      <c r="B76" s="200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8"/>
      <c r="B77" s="201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91" t="s">
        <v>40</v>
      </c>
      <c r="B78" s="192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91"/>
      <c r="B79" s="192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93"/>
      <c r="B80" s="194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5" t="s">
        <v>9</v>
      </c>
      <c r="B82" s="196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97" t="s">
        <v>46</v>
      </c>
      <c r="B83" s="199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91"/>
      <c r="B84" s="200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91"/>
      <c r="B85" s="201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91"/>
      <c r="B86" s="199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91"/>
      <c r="B87" s="200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91"/>
      <c r="B88" s="201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91"/>
      <c r="B89" s="205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91"/>
      <c r="B90" s="200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91"/>
      <c r="B91" s="200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91"/>
      <c r="B92" s="199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91"/>
      <c r="B93" s="200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91"/>
      <c r="B94" s="201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91"/>
      <c r="B95" s="199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91"/>
      <c r="B96" s="200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8"/>
      <c r="B97" s="201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91" t="s">
        <v>47</v>
      </c>
      <c r="B98" s="192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91"/>
      <c r="B99" s="192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93"/>
      <c r="B100" s="194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5" t="s">
        <v>9</v>
      </c>
      <c r="B102" s="196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97" t="s">
        <v>53</v>
      </c>
      <c r="B103" s="199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91"/>
      <c r="B104" s="200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91"/>
      <c r="B105" s="201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91"/>
      <c r="B106" s="199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91"/>
      <c r="B107" s="200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91"/>
      <c r="B108" s="201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91"/>
      <c r="B109" s="205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91"/>
      <c r="B110" s="200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91"/>
      <c r="B111" s="200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91"/>
      <c r="B112" s="199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91"/>
      <c r="B113" s="200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91"/>
      <c r="B114" s="201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91" t="s">
        <v>58</v>
      </c>
      <c r="B115" s="192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91"/>
      <c r="B116" s="192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93"/>
      <c r="B117" s="194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95" t="s">
        <v>9</v>
      </c>
      <c r="B119" s="196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97" t="s">
        <v>59</v>
      </c>
      <c r="B120" s="199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91"/>
      <c r="B121" s="200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91"/>
      <c r="B122" s="201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91"/>
      <c r="B123" s="199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91"/>
      <c r="B124" s="200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91"/>
      <c r="B125" s="201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91"/>
      <c r="B126" s="205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91"/>
      <c r="B127" s="200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91"/>
      <c r="B128" s="200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91"/>
      <c r="B129" s="199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91"/>
      <c r="B130" s="200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91"/>
      <c r="B131" s="201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91"/>
      <c r="B132" s="199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91"/>
      <c r="B133" s="200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98"/>
      <c r="B134" s="201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91" t="s">
        <v>60</v>
      </c>
      <c r="B135" s="192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91"/>
      <c r="B136" s="192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93"/>
      <c r="B137" s="194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95" t="s">
        <v>9</v>
      </c>
      <c r="B139" s="196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97" t="s">
        <v>65</v>
      </c>
      <c r="B140" s="199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91"/>
      <c r="B141" s="200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91"/>
      <c r="B142" s="201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91"/>
      <c r="B143" s="202" t="s">
        <v>72</v>
      </c>
      <c r="C143" s="168" t="s">
        <v>3</v>
      </c>
      <c r="D143" s="178">
        <v>2412</v>
      </c>
      <c r="E143" s="169">
        <v>1117</v>
      </c>
      <c r="F143" s="179">
        <v>1291</v>
      </c>
      <c r="G143" s="170">
        <v>1481</v>
      </c>
      <c r="H143" s="180">
        <v>87</v>
      </c>
      <c r="I143" s="180">
        <v>382</v>
      </c>
      <c r="J143" s="181">
        <v>226</v>
      </c>
      <c r="K143" s="182">
        <v>188</v>
      </c>
      <c r="L143" s="178">
        <f>SUM(D143:K143)</f>
        <v>7184</v>
      </c>
    </row>
    <row r="144" spans="1:12" x14ac:dyDescent="0.4">
      <c r="A144" s="191"/>
      <c r="B144" s="203"/>
      <c r="C144" s="171" t="s">
        <v>0</v>
      </c>
      <c r="D144" s="183">
        <v>1429</v>
      </c>
      <c r="E144" s="184">
        <v>773</v>
      </c>
      <c r="F144" s="185">
        <v>776</v>
      </c>
      <c r="G144" s="183">
        <v>1184</v>
      </c>
      <c r="H144" s="172">
        <v>16</v>
      </c>
      <c r="I144" s="172">
        <v>242</v>
      </c>
      <c r="J144" s="186">
        <v>141</v>
      </c>
      <c r="K144" s="173">
        <v>102</v>
      </c>
      <c r="L144" s="174">
        <f>SUM(D144:K144)</f>
        <v>4663</v>
      </c>
    </row>
    <row r="145" spans="1:12" ht="15" thickBot="1" x14ac:dyDescent="0.45">
      <c r="A145" s="191"/>
      <c r="B145" s="204"/>
      <c r="C145" s="175" t="s">
        <v>4</v>
      </c>
      <c r="D145" s="176">
        <v>0.59199999999999997</v>
      </c>
      <c r="E145" s="187">
        <v>0.629</v>
      </c>
      <c r="F145" s="188">
        <v>0.60099999999999998</v>
      </c>
      <c r="G145" s="176">
        <v>0.79900000000000004</v>
      </c>
      <c r="H145" s="189">
        <f>H144/H143</f>
        <v>0.18390804597701149</v>
      </c>
      <c r="I145" s="189">
        <v>0.63400000000000001</v>
      </c>
      <c r="J145" s="190">
        <v>0.62</v>
      </c>
      <c r="K145" s="177">
        <v>0.54</v>
      </c>
      <c r="L145" s="176">
        <f>L144/L143</f>
        <v>0.6490812917594655</v>
      </c>
    </row>
    <row r="146" spans="1:12" x14ac:dyDescent="0.4">
      <c r="A146" s="191"/>
      <c r="B146" s="205" t="s">
        <v>67</v>
      </c>
      <c r="C146" s="17" t="s">
        <v>3</v>
      </c>
      <c r="D146" s="8"/>
      <c r="E146" s="127"/>
      <c r="F146" s="142"/>
      <c r="G146" s="22"/>
      <c r="H146" s="142"/>
      <c r="I146" s="143"/>
      <c r="J146" s="144"/>
      <c r="K146" s="129"/>
      <c r="L146" s="60"/>
    </row>
    <row r="147" spans="1:12" x14ac:dyDescent="0.4">
      <c r="A147" s="191"/>
      <c r="B147" s="200"/>
      <c r="C147" s="51" t="s">
        <v>0</v>
      </c>
      <c r="D147" s="6"/>
      <c r="E147" s="130"/>
      <c r="F147" s="133"/>
      <c r="G147" s="11"/>
      <c r="H147" s="133"/>
      <c r="I147" s="134"/>
      <c r="J147" s="131"/>
      <c r="K147" s="132"/>
      <c r="L147" s="154"/>
    </row>
    <row r="148" spans="1:12" ht="15" thickBot="1" x14ac:dyDescent="0.45">
      <c r="A148" s="191"/>
      <c r="B148" s="200"/>
      <c r="C148" s="16" t="s">
        <v>4</v>
      </c>
      <c r="D148" s="54"/>
      <c r="E148" s="34"/>
      <c r="F148" s="145"/>
      <c r="G148" s="56"/>
      <c r="H148" s="145"/>
      <c r="I148" s="146"/>
      <c r="J148" s="147"/>
      <c r="K148" s="148"/>
      <c r="L148" s="4"/>
    </row>
    <row r="149" spans="1:12" x14ac:dyDescent="0.4">
      <c r="A149" s="191"/>
      <c r="B149" s="199" t="s">
        <v>69</v>
      </c>
      <c r="C149" s="50" t="s">
        <v>5</v>
      </c>
      <c r="D149" s="65"/>
      <c r="E149" s="135"/>
      <c r="F149" s="67"/>
      <c r="G149" s="136"/>
      <c r="H149" s="127"/>
      <c r="I149" s="127"/>
      <c r="J149" s="67"/>
      <c r="K149" s="137"/>
      <c r="L149" s="2"/>
    </row>
    <row r="150" spans="1:12" x14ac:dyDescent="0.4">
      <c r="A150" s="191"/>
      <c r="B150" s="200"/>
      <c r="C150" s="51" t="s">
        <v>0</v>
      </c>
      <c r="D150" s="11"/>
      <c r="E150" s="138"/>
      <c r="F150" s="68"/>
      <c r="G150" s="138"/>
      <c r="H150" s="130"/>
      <c r="I150" s="134"/>
      <c r="J150" s="68"/>
      <c r="K150" s="132"/>
      <c r="L150" s="75"/>
    </row>
    <row r="151" spans="1:12" ht="15" thickBot="1" x14ac:dyDescent="0.45">
      <c r="A151" s="191"/>
      <c r="B151" s="201"/>
      <c r="C151" s="52" t="s">
        <v>4</v>
      </c>
      <c r="D151" s="69"/>
      <c r="E151" s="70"/>
      <c r="F151" s="71"/>
      <c r="G151" s="72"/>
      <c r="H151" s="73"/>
      <c r="I151" s="73"/>
      <c r="J151" s="71"/>
      <c r="K151" s="107"/>
      <c r="L151" s="76"/>
    </row>
    <row r="152" spans="1:12" x14ac:dyDescent="0.4">
      <c r="A152" s="191"/>
      <c r="B152" s="199" t="s">
        <v>70</v>
      </c>
      <c r="C152" s="50" t="s">
        <v>5</v>
      </c>
      <c r="D152" s="5"/>
      <c r="E152" s="127"/>
      <c r="F152" s="127"/>
      <c r="G152" s="127"/>
      <c r="H152" s="127"/>
      <c r="I152" s="127"/>
      <c r="J152" s="162"/>
      <c r="K152" s="137"/>
      <c r="L152" s="2"/>
    </row>
    <row r="153" spans="1:12" x14ac:dyDescent="0.4">
      <c r="A153" s="191"/>
      <c r="B153" s="200"/>
      <c r="C153" s="51" t="s">
        <v>0</v>
      </c>
      <c r="D153" s="6"/>
      <c r="E153" s="130"/>
      <c r="F153" s="130"/>
      <c r="G153" s="130"/>
      <c r="H153" s="130"/>
      <c r="I153" s="134"/>
      <c r="J153" s="163"/>
      <c r="K153" s="132"/>
      <c r="L153" s="75"/>
    </row>
    <row r="154" spans="1:12" ht="15" thickBot="1" x14ac:dyDescent="0.45">
      <c r="A154" s="198"/>
      <c r="B154" s="201"/>
      <c r="C154" s="52" t="s">
        <v>4</v>
      </c>
      <c r="D154" s="7"/>
      <c r="E154" s="34"/>
      <c r="F154" s="34"/>
      <c r="G154" s="12"/>
      <c r="H154" s="34"/>
      <c r="I154" s="34"/>
      <c r="J154" s="20"/>
      <c r="K154" s="104"/>
      <c r="L154" s="4"/>
    </row>
    <row r="155" spans="1:12" x14ac:dyDescent="0.4">
      <c r="A155" s="191" t="s">
        <v>66</v>
      </c>
      <c r="B155" s="192"/>
      <c r="C155" s="41" t="s">
        <v>5</v>
      </c>
      <c r="D155" s="42">
        <f>D140+D143+D146+D149+D152</f>
        <v>3732</v>
      </c>
      <c r="E155" s="42">
        <f>E140+E143+E146+E149+E152</f>
        <v>1117</v>
      </c>
      <c r="F155" s="42">
        <f t="shared" ref="F155:L155" si="25">F140+F143+F146+F149+F152</f>
        <v>2756</v>
      </c>
      <c r="G155" s="42">
        <f t="shared" si="25"/>
        <v>2455</v>
      </c>
      <c r="H155" s="42">
        <f t="shared" ref="H155" si="26">H140+H143+H146+H149+H152</f>
        <v>87</v>
      </c>
      <c r="I155" s="42">
        <f t="shared" si="25"/>
        <v>495</v>
      </c>
      <c r="J155" s="42">
        <f t="shared" si="25"/>
        <v>303</v>
      </c>
      <c r="K155" s="42">
        <f t="shared" si="25"/>
        <v>274</v>
      </c>
      <c r="L155" s="42">
        <f t="shared" si="25"/>
        <v>11219</v>
      </c>
    </row>
    <row r="156" spans="1:12" x14ac:dyDescent="0.4">
      <c r="A156" s="191"/>
      <c r="B156" s="192"/>
      <c r="C156" s="43" t="s">
        <v>0</v>
      </c>
      <c r="D156" s="44">
        <f>D141+D144+D147+D150+D153</f>
        <v>2209</v>
      </c>
      <c r="E156" s="44">
        <f>E141+E144+E147+E150+E153</f>
        <v>773</v>
      </c>
      <c r="F156" s="44">
        <f t="shared" ref="F156:L156" si="27">F141+F144+F147+F150+F153</f>
        <v>1626</v>
      </c>
      <c r="G156" s="44">
        <f t="shared" si="27"/>
        <v>1951</v>
      </c>
      <c r="H156" s="44">
        <f t="shared" ref="H156" si="28">H141+H144+H147+H150+H153</f>
        <v>16</v>
      </c>
      <c r="I156" s="44">
        <f t="shared" si="27"/>
        <v>317</v>
      </c>
      <c r="J156" s="44">
        <f t="shared" si="27"/>
        <v>191</v>
      </c>
      <c r="K156" s="44">
        <f t="shared" si="27"/>
        <v>136</v>
      </c>
      <c r="L156" s="44">
        <f t="shared" si="27"/>
        <v>7219</v>
      </c>
    </row>
    <row r="157" spans="1:12" ht="15" thickBot="1" x14ac:dyDescent="0.45">
      <c r="A157" s="193"/>
      <c r="B157" s="194"/>
      <c r="C157" s="45" t="s">
        <v>4</v>
      </c>
      <c r="D157" s="46">
        <f t="shared" ref="D157:L157" si="29">D156/D155</f>
        <v>0.59190782422293675</v>
      </c>
      <c r="E157" s="46">
        <f t="shared" ref="E157" si="30">E156/E155</f>
        <v>0.69203222918531782</v>
      </c>
      <c r="F157" s="46">
        <f t="shared" si="29"/>
        <v>0.58998548621190128</v>
      </c>
      <c r="G157" s="46">
        <f t="shared" si="29"/>
        <v>0.7947046843177189</v>
      </c>
      <c r="H157" s="46">
        <f t="shared" ref="H157" si="31">H156/H155</f>
        <v>0.18390804597701149</v>
      </c>
      <c r="I157" s="46">
        <f t="shared" si="29"/>
        <v>0.64040404040404042</v>
      </c>
      <c r="J157" s="46">
        <f t="shared" si="29"/>
        <v>0.63036303630363033</v>
      </c>
      <c r="K157" s="46">
        <f t="shared" si="29"/>
        <v>0.49635036496350365</v>
      </c>
      <c r="L157" s="46">
        <f t="shared" si="29"/>
        <v>0.64346198413405831</v>
      </c>
    </row>
  </sheetData>
  <mergeCells count="65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자료(8월05일주합계)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2024-08-20T03:52:44Z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