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B0E0B045-6EF8-402F-9D60-F49817AF69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10월13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9" i="10" l="1"/>
  <c r="I440" i="10" s="1"/>
  <c r="I438" i="10"/>
  <c r="F439" i="10"/>
  <c r="F440" i="10" s="1"/>
  <c r="F438" i="10"/>
  <c r="N430" i="10"/>
  <c r="N431" i="10" s="1"/>
  <c r="N429" i="10"/>
  <c r="J431" i="10"/>
  <c r="N427" i="10"/>
  <c r="N428" i="10" s="1"/>
  <c r="N426" i="10"/>
  <c r="N424" i="10" l="1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25" i="10" l="1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<sst xmlns="http://schemas.openxmlformats.org/spreadsheetml/2006/main" count="794" uniqueCount="176">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</sst>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41" fontId="3" fillId="7" borderId="10" xfId="2" applyFont="1" applyFill="1" applyBorder="1" applyAlignment="1">
      <alignment vertical="center" wrapText="1"/>
    </xf>
    <xf numFmtId="41" fontId="3" fillId="7" borderId="19" xfId="2" applyFont="1" applyFill="1" applyBorder="1" applyAlignment="1">
      <alignment horizontal="right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5" fillId="7" borderId="2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41" fontId="3" fillId="7" borderId="2" xfId="2" applyFont="1" applyFill="1" applyBorder="1" applyAlignment="1">
      <alignment horizontal="right" vertical="center" wrapText="1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0" fontId="9" fillId="7" borderId="22" xfId="0" applyFont="1" applyFill="1" applyBorder="1" applyAlignment="1">
      <alignment horizontal="center" vertical="center" wrapText="1"/>
    </xf>
    <xf numFmtId="41" fontId="3" fillId="7" borderId="13" xfId="2" applyFont="1" applyFill="1" applyBorder="1">
      <alignment vertical="center"/>
    </xf>
    <xf numFmtId="41" fontId="3" fillId="7" borderId="1" xfId="2" applyFont="1" applyFill="1" applyBorder="1" applyAlignment="1">
      <alignment vertical="center" wrapText="1"/>
    </xf>
    <xf numFmtId="41" fontId="3" fillId="7" borderId="73" xfId="2" applyFont="1" applyFill="1" applyBorder="1" applyAlignment="1">
      <alignment vertical="center" wrapText="1"/>
    </xf>
    <xf numFmtId="41" fontId="3" fillId="7" borderId="2" xfId="2" applyFont="1" applyFill="1" applyBorder="1">
      <alignment vertical="center"/>
    </xf>
    <xf numFmtId="41" fontId="3" fillId="7" borderId="13" xfId="2" applyFont="1" applyFill="1" applyBorder="1" applyAlignment="1">
      <alignment vertical="center" wrapText="1"/>
    </xf>
    <xf numFmtId="41" fontId="5" fillId="7" borderId="2" xfId="2" applyFont="1" applyFill="1" applyBorder="1">
      <alignment vertical="center"/>
    </xf>
    <xf numFmtId="41" fontId="5" fillId="7" borderId="9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0" fontId="9" fillId="7" borderId="26" xfId="0" applyFont="1" applyFill="1" applyBorder="1" applyAlignment="1">
      <alignment horizontal="center" vertical="center" wrapText="1"/>
    </xf>
    <xf numFmtId="9" fontId="3" fillId="7" borderId="14" xfId="1" applyFont="1" applyFill="1" applyBorder="1">
      <alignment vertical="center"/>
    </xf>
    <xf numFmtId="9" fontId="3" fillId="7" borderId="14" xfId="1" applyFont="1" applyFill="1" applyBorder="1" applyAlignment="1">
      <alignment vertical="center" wrapText="1"/>
    </xf>
    <xf numFmtId="9" fontId="3" fillId="7" borderId="26" xfId="1" applyFont="1" applyFill="1" applyBorder="1" applyAlignment="1">
      <alignment vertical="center" wrapText="1"/>
    </xf>
    <xf numFmtId="9" fontId="5" fillId="7" borderId="14" xfId="1" applyFont="1" applyFill="1" applyBorder="1" applyAlignment="1">
      <alignment horizontal="right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0"/>
  <sheetViews>
    <sheetView tabSelected="1" topLeftCell="C421" workbookViewId="0">
      <selection activeCell="G428" sqref="G428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1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384" width="8.796875" style="37"/>
  </cols>
  <sheetData>
    <row r="1" spans="2:13" ht="64.2" customHeight="1" thickBot="1" x14ac:dyDescent="0.45">
      <c r="B1" s="298" t="s">
        <v>11</v>
      </c>
      <c r="C1" s="299"/>
      <c r="D1" s="299"/>
      <c r="E1" s="300" t="s">
        <v>18</v>
      </c>
      <c r="F1" s="301"/>
      <c r="G1" s="301"/>
      <c r="H1" s="301"/>
      <c r="I1" s="301"/>
      <c r="J1" s="301"/>
      <c r="K1" s="301"/>
      <c r="L1" s="302"/>
      <c r="M1" s="36" t="s">
        <v>16</v>
      </c>
    </row>
    <row r="2" spans="2:13" ht="35.4" customHeight="1" thickBot="1" x14ac:dyDescent="0.45">
      <c r="B2" s="285" t="s">
        <v>9</v>
      </c>
      <c r="C2" s="286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95" t="s">
        <v>19</v>
      </c>
      <c r="C3" s="279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96"/>
      <c r="C4" s="280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96"/>
      <c r="C5" s="281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96"/>
      <c r="C6" s="290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96"/>
      <c r="C7" s="280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96"/>
      <c r="C8" s="280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96"/>
      <c r="C9" s="279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96"/>
      <c r="C10" s="280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96"/>
      <c r="C11" s="281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96"/>
      <c r="C12" s="279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96"/>
      <c r="C13" s="280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96"/>
      <c r="C14" s="281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96"/>
      <c r="C15" s="279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96"/>
      <c r="C16" s="280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97"/>
      <c r="C17" s="281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83" t="s">
        <v>15</v>
      </c>
      <c r="C18" s="287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83"/>
      <c r="C19" s="287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88"/>
      <c r="C20" s="289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85" t="s">
        <v>9</v>
      </c>
      <c r="C22" s="286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95" t="s">
        <v>31</v>
      </c>
      <c r="C23" s="279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96"/>
      <c r="C24" s="280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96"/>
      <c r="C25" s="281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96"/>
      <c r="C26" s="290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96"/>
      <c r="C27" s="280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96"/>
      <c r="C28" s="280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96"/>
      <c r="C29" s="279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96"/>
      <c r="C30" s="280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96"/>
      <c r="C31" s="281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96"/>
      <c r="C32" s="279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96"/>
      <c r="C33" s="280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96"/>
      <c r="C34" s="281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96"/>
      <c r="C35" s="279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96"/>
      <c r="C36" s="280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97"/>
      <c r="C37" s="281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83" t="s">
        <v>30</v>
      </c>
      <c r="C38" s="287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83"/>
      <c r="C39" s="287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88"/>
      <c r="C40" s="289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85" t="s">
        <v>9</v>
      </c>
      <c r="C42" s="286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283"/>
      <c r="C43" s="290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283"/>
      <c r="C44" s="280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283"/>
      <c r="C45" s="281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83"/>
      <c r="C46" s="290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283"/>
      <c r="C47" s="280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283"/>
      <c r="C48" s="280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283"/>
      <c r="C49" s="279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283"/>
      <c r="C50" s="280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283"/>
      <c r="C51" s="281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83"/>
      <c r="C52" s="279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283"/>
      <c r="C53" s="280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284"/>
      <c r="C54" s="281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283" t="s">
        <v>36</v>
      </c>
      <c r="C55" s="287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283"/>
      <c r="C56" s="287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288"/>
      <c r="C57" s="289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85" t="s">
        <v>9</v>
      </c>
      <c r="C59" s="286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82" t="s">
        <v>37</v>
      </c>
      <c r="C60" s="279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83"/>
      <c r="C61" s="280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83"/>
      <c r="C62" s="281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83"/>
      <c r="C63" s="279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83"/>
      <c r="C64" s="280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83"/>
      <c r="C65" s="281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83"/>
      <c r="C66" s="290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83"/>
      <c r="C67" s="280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83"/>
      <c r="C68" s="280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83"/>
      <c r="C69" s="279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83"/>
      <c r="C70" s="280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83"/>
      <c r="C71" s="281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83"/>
      <c r="C72" s="279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83"/>
      <c r="C73" s="280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84"/>
      <c r="C74" s="281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83" t="s">
        <v>38</v>
      </c>
      <c r="C75" s="287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83"/>
      <c r="C76" s="287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88"/>
      <c r="C77" s="289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85" t="s">
        <v>9</v>
      </c>
      <c r="C79" s="286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82" t="s">
        <v>44</v>
      </c>
      <c r="C80" s="279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83"/>
      <c r="C81" s="280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83"/>
      <c r="C82" s="281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83"/>
      <c r="C83" s="279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83"/>
      <c r="C84" s="280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83"/>
      <c r="C85" s="281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83"/>
      <c r="C86" s="290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83"/>
      <c r="C87" s="280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83"/>
      <c r="C88" s="280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83"/>
      <c r="C89" s="279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83"/>
      <c r="C90" s="280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83"/>
      <c r="C91" s="281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83"/>
      <c r="C92" s="279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83"/>
      <c r="C93" s="280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84"/>
      <c r="C94" s="281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83" t="s">
        <v>45</v>
      </c>
      <c r="C95" s="287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83"/>
      <c r="C96" s="287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88"/>
      <c r="C97" s="289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85" t="s">
        <v>9</v>
      </c>
      <c r="C99" s="286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82" t="s">
        <v>51</v>
      </c>
      <c r="C100" s="279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83"/>
      <c r="C101" s="280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83"/>
      <c r="C102" s="281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83"/>
      <c r="C103" s="279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83"/>
      <c r="C104" s="280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83"/>
      <c r="C105" s="281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83"/>
      <c r="C106" s="290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83"/>
      <c r="C107" s="280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83"/>
      <c r="C108" s="280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83"/>
      <c r="C109" s="279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83"/>
      <c r="C110" s="280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83"/>
      <c r="C111" s="281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83" t="s">
        <v>56</v>
      </c>
      <c r="C112" s="287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83"/>
      <c r="C113" s="287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88"/>
      <c r="C114" s="289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85" t="s">
        <v>9</v>
      </c>
      <c r="C116" s="286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82" t="s">
        <v>57</v>
      </c>
      <c r="C117" s="279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83"/>
      <c r="C118" s="280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83"/>
      <c r="C119" s="281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83"/>
      <c r="C120" s="279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83"/>
      <c r="C121" s="280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83"/>
      <c r="C122" s="281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83"/>
      <c r="C123" s="290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83"/>
      <c r="C124" s="280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83"/>
      <c r="C125" s="280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83"/>
      <c r="C126" s="279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83"/>
      <c r="C127" s="280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83"/>
      <c r="C128" s="281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83"/>
      <c r="C129" s="279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83"/>
      <c r="C130" s="280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84"/>
      <c r="C131" s="281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83" t="s">
        <v>58</v>
      </c>
      <c r="C132" s="287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83"/>
      <c r="C133" s="287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88"/>
      <c r="C134" s="289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85" t="s">
        <v>9</v>
      </c>
      <c r="C136" s="286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82" t="s">
        <v>63</v>
      </c>
      <c r="C137" s="279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83"/>
      <c r="C138" s="280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83"/>
      <c r="C139" s="281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83"/>
      <c r="C140" s="279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83"/>
      <c r="C141" s="280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83"/>
      <c r="C142" s="281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83"/>
      <c r="C143" s="290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83"/>
      <c r="C144" s="280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83"/>
      <c r="C145" s="280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83"/>
      <c r="C146" s="279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83"/>
      <c r="C147" s="280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83"/>
      <c r="C148" s="281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83"/>
      <c r="C149" s="279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83"/>
      <c r="C150" s="280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84"/>
      <c r="C151" s="281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83" t="s">
        <v>64</v>
      </c>
      <c r="C152" s="287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83"/>
      <c r="C153" s="287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88"/>
      <c r="C154" s="289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85" t="s">
        <v>9</v>
      </c>
      <c r="C156" s="286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82" t="s">
        <v>71</v>
      </c>
      <c r="C157" s="279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83"/>
      <c r="C158" s="280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83"/>
      <c r="C159" s="281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83"/>
      <c r="C160" s="279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83"/>
      <c r="C161" s="280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83"/>
      <c r="C162" s="281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83"/>
      <c r="C163" s="290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83"/>
      <c r="C164" s="280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83"/>
      <c r="C165" s="280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83"/>
      <c r="C166" s="279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83"/>
      <c r="C167" s="280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83"/>
      <c r="C168" s="281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83"/>
      <c r="C169" s="279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83"/>
      <c r="C170" s="280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84"/>
      <c r="C171" s="281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83" t="s">
        <v>72</v>
      </c>
      <c r="C172" s="287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83"/>
      <c r="C173" s="287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88"/>
      <c r="C174" s="289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85" t="s">
        <v>9</v>
      </c>
      <c r="C176" s="286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82" t="s">
        <v>78</v>
      </c>
      <c r="C177" s="279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83"/>
      <c r="C178" s="280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83"/>
      <c r="C179" s="281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83"/>
      <c r="C180" s="279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83"/>
      <c r="C181" s="280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83"/>
      <c r="C182" s="281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83"/>
      <c r="C183" s="290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83"/>
      <c r="C184" s="280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83"/>
      <c r="C185" s="280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83"/>
      <c r="C186" s="279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83"/>
      <c r="C187" s="280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83"/>
      <c r="C188" s="281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83"/>
      <c r="C189" s="279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83"/>
      <c r="C190" s="280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84"/>
      <c r="C191" s="281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83" t="s">
        <v>84</v>
      </c>
      <c r="C192" s="287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283"/>
      <c r="C193" s="287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288"/>
      <c r="C194" s="289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85" t="s">
        <v>9</v>
      </c>
      <c r="C196" s="286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82" t="s">
        <v>85</v>
      </c>
      <c r="C197" s="279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83"/>
      <c r="C198" s="290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83"/>
      <c r="C199" s="291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83"/>
      <c r="C200" s="279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83"/>
      <c r="C201" s="280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83"/>
      <c r="C202" s="281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83"/>
      <c r="C203" s="290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83"/>
      <c r="C204" s="280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83"/>
      <c r="C205" s="280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83"/>
      <c r="C206" s="279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83"/>
      <c r="C207" s="280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83"/>
      <c r="C208" s="281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83"/>
      <c r="C209" s="279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83"/>
      <c r="C210" s="280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84"/>
      <c r="C211" s="281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83" t="s">
        <v>86</v>
      </c>
      <c r="C212" s="287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283"/>
      <c r="C213" s="287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288"/>
      <c r="C214" s="289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85" t="s">
        <v>9</v>
      </c>
      <c r="C216" s="286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82" t="s">
        <v>92</v>
      </c>
      <c r="C217" s="279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83"/>
      <c r="C218" s="290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83"/>
      <c r="C219" s="291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83"/>
      <c r="C220" s="279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83"/>
      <c r="C221" s="280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83"/>
      <c r="C222" s="281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83"/>
      <c r="C223" s="290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83"/>
      <c r="C224" s="280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83"/>
      <c r="C225" s="280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83"/>
      <c r="C226" s="279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83"/>
      <c r="C227" s="280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83"/>
      <c r="C228" s="281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83"/>
      <c r="C229" s="279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83"/>
      <c r="C230" s="280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84"/>
      <c r="C231" s="281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83" t="s">
        <v>93</v>
      </c>
      <c r="C232" s="287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83"/>
      <c r="C233" s="287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88"/>
      <c r="C234" s="289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85" t="s">
        <v>9</v>
      </c>
      <c r="C236" s="286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82" t="s">
        <v>99</v>
      </c>
      <c r="C237" s="279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83"/>
      <c r="C238" s="290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83"/>
      <c r="C239" s="291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83"/>
      <c r="C240" s="279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83"/>
      <c r="C241" s="280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83"/>
      <c r="C242" s="281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83"/>
      <c r="C243" s="290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83"/>
      <c r="C244" s="280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83"/>
      <c r="C245" s="280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83"/>
      <c r="C246" s="279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83"/>
      <c r="C247" s="280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83"/>
      <c r="C248" s="281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83"/>
      <c r="C249" s="279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83"/>
      <c r="C250" s="280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84"/>
      <c r="C251" s="281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83" t="s">
        <v>104</v>
      </c>
      <c r="C252" s="287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83"/>
      <c r="C253" s="287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88"/>
      <c r="C254" s="289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85" t="s">
        <v>9</v>
      </c>
      <c r="C256" s="286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82" t="s">
        <v>107</v>
      </c>
      <c r="C257" s="279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83"/>
      <c r="C258" s="290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83"/>
      <c r="C259" s="291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83"/>
      <c r="C260" s="279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83"/>
      <c r="C261" s="280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83"/>
      <c r="C262" s="281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83"/>
      <c r="C263" s="290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83"/>
      <c r="C264" s="280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83"/>
      <c r="C265" s="280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83"/>
      <c r="C266" s="279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83"/>
      <c r="C267" s="280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83"/>
      <c r="C268" s="281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83" t="s">
        <v>112</v>
      </c>
      <c r="C269" s="287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83"/>
      <c r="C270" s="287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88"/>
      <c r="C271" s="289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85" t="s">
        <v>9</v>
      </c>
      <c r="C274" s="286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82" t="s">
        <v>113</v>
      </c>
      <c r="C275" s="279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83"/>
      <c r="C276" s="290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83"/>
      <c r="C277" s="291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83"/>
      <c r="C278" s="279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83"/>
      <c r="C279" s="280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83"/>
      <c r="C280" s="281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83"/>
      <c r="C281" s="290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83"/>
      <c r="C282" s="280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83"/>
      <c r="C283" s="280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83"/>
      <c r="C284" s="279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83"/>
      <c r="C285" s="280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83"/>
      <c r="C286" s="281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83"/>
      <c r="C287" s="279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83"/>
      <c r="C288" s="280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84"/>
      <c r="C289" s="281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83" t="s">
        <v>114</v>
      </c>
      <c r="C290" s="287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83"/>
      <c r="C291" s="287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88"/>
      <c r="C292" s="289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85" t="s">
        <v>9</v>
      </c>
      <c r="C299" s="286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82" t="s">
        <v>126</v>
      </c>
      <c r="C300" s="279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283"/>
      <c r="C301" s="290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283"/>
      <c r="C302" s="291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83"/>
      <c r="C303" s="279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83"/>
      <c r="C304" s="280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283"/>
      <c r="C305" s="281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83"/>
      <c r="C306" s="290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83"/>
      <c r="C307" s="280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283"/>
      <c r="C308" s="280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83"/>
      <c r="C309" s="279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83"/>
      <c r="C310" s="280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83"/>
      <c r="C311" s="281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83"/>
      <c r="C312" s="292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83"/>
      <c r="C313" s="293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84"/>
      <c r="C314" s="294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83" t="s">
        <v>132</v>
      </c>
      <c r="C315" s="287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83"/>
      <c r="C316" s="287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88"/>
      <c r="C317" s="289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85" t="s">
        <v>9</v>
      </c>
      <c r="C319" s="286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82" t="s">
        <v>133</v>
      </c>
      <c r="C320" s="279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283"/>
      <c r="C321" s="290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283"/>
      <c r="C322" s="291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283"/>
      <c r="C323" s="279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83"/>
      <c r="C324" s="280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283"/>
      <c r="C325" s="281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83"/>
      <c r="C326" s="290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83"/>
      <c r="C327" s="280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283"/>
      <c r="C328" s="280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83"/>
      <c r="C329" s="279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283"/>
      <c r="C330" s="280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283"/>
      <c r="C331" s="281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83"/>
      <c r="C332" s="292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283"/>
      <c r="C333" s="293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284"/>
      <c r="C334" s="294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83" t="s">
        <v>134</v>
      </c>
      <c r="C335" s="287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283"/>
      <c r="C336" s="287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288"/>
      <c r="C337" s="289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85" t="s">
        <v>9</v>
      </c>
      <c r="C339" s="286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82" t="s">
        <v>140</v>
      </c>
      <c r="C340" s="279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83"/>
      <c r="C341" s="290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283"/>
      <c r="C342" s="291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83"/>
      <c r="C343" s="279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83"/>
      <c r="C344" s="280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283"/>
      <c r="C345" s="281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83"/>
      <c r="C346" s="290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83"/>
      <c r="C347" s="280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283"/>
      <c r="C348" s="280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83"/>
      <c r="C349" s="279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283"/>
      <c r="C350" s="280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283"/>
      <c r="C351" s="281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83"/>
      <c r="C352" s="292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283"/>
      <c r="C353" s="293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284"/>
      <c r="C354" s="294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83" t="s">
        <v>141</v>
      </c>
      <c r="C355" s="287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283"/>
      <c r="C356" s="287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288"/>
      <c r="C357" s="289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285" t="s">
        <v>9</v>
      </c>
      <c r="C360" s="286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282" t="s">
        <v>147</v>
      </c>
      <c r="C361" s="279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283"/>
      <c r="C362" s="290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283"/>
      <c r="C363" s="291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283"/>
      <c r="C364" s="279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283"/>
      <c r="C365" s="280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283"/>
      <c r="C366" s="281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283"/>
      <c r="C367" s="290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283"/>
      <c r="C368" s="280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283"/>
      <c r="C369" s="280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283"/>
      <c r="C370" s="279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283"/>
      <c r="C371" s="280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283"/>
      <c r="C372" s="281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283"/>
      <c r="C373" s="292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283"/>
      <c r="C374" s="293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284"/>
      <c r="C375" s="294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283" t="s">
        <v>154</v>
      </c>
      <c r="C376" s="287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283"/>
      <c r="C377" s="287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288"/>
      <c r="C378" s="289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285" t="s">
        <v>9</v>
      </c>
      <c r="C380" s="286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82" t="s">
        <v>156</v>
      </c>
      <c r="C381" s="279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283"/>
      <c r="C382" s="290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283"/>
      <c r="C383" s="291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283"/>
      <c r="C384" s="279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283"/>
      <c r="C385" s="280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283"/>
      <c r="C386" s="281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83"/>
      <c r="C387" s="290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283"/>
      <c r="C388" s="280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283"/>
      <c r="C389" s="280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283"/>
      <c r="C390" s="279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283"/>
      <c r="C391" s="280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283"/>
      <c r="C392" s="281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83"/>
      <c r="C393" s="292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283"/>
      <c r="C394" s="293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284"/>
      <c r="C395" s="294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83" t="s">
        <v>161</v>
      </c>
      <c r="C396" s="287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283"/>
      <c r="C397" s="287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288"/>
      <c r="C398" s="289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85" t="s">
        <v>9</v>
      </c>
      <c r="C401" s="286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82" t="s">
        <v>163</v>
      </c>
      <c r="C402" s="305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283"/>
      <c r="C403" s="290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283"/>
      <c r="C404" s="291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283"/>
      <c r="C405" s="305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283"/>
      <c r="C406" s="280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283"/>
      <c r="C407" s="281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83"/>
      <c r="C408" s="290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283"/>
      <c r="C409" s="280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283"/>
      <c r="C410" s="280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283"/>
      <c r="C411" s="279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283"/>
      <c r="C412" s="280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283"/>
      <c r="C413" s="281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283"/>
      <c r="C414" s="292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283"/>
      <c r="C415" s="293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284"/>
      <c r="C416" s="294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83" t="s">
        <v>166</v>
      </c>
      <c r="C417" s="287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283"/>
      <c r="C418" s="287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288"/>
      <c r="C419" s="289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85" t="s">
        <v>9</v>
      </c>
      <c r="C422" s="286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282" t="s">
        <v>170</v>
      </c>
      <c r="C423" s="279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283"/>
      <c r="C424" s="290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283"/>
      <c r="C425" s="291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283"/>
      <c r="C426" s="279" t="s">
        <v>173</v>
      </c>
      <c r="D426" s="50" t="s">
        <v>3</v>
      </c>
      <c r="E426" s="208"/>
      <c r="F426" s="208"/>
      <c r="G426" s="259"/>
      <c r="H426" s="208"/>
      <c r="I426" s="260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283"/>
      <c r="C427" s="280"/>
      <c r="D427" s="51" t="s">
        <v>0</v>
      </c>
      <c r="E427" s="209"/>
      <c r="F427" s="209"/>
      <c r="G427" s="261"/>
      <c r="H427" s="209"/>
      <c r="I427" s="262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283"/>
      <c r="C428" s="281"/>
      <c r="D428" s="52" t="s">
        <v>4</v>
      </c>
      <c r="E428" s="176"/>
      <c r="F428" s="176"/>
      <c r="G428" s="263"/>
      <c r="H428" s="176"/>
      <c r="I428" s="264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283"/>
      <c r="C429" s="303" t="s">
        <v>172</v>
      </c>
      <c r="D429" s="265" t="s">
        <v>3</v>
      </c>
      <c r="E429" s="266">
        <v>3101</v>
      </c>
      <c r="F429" s="267">
        <v>651</v>
      </c>
      <c r="G429" s="268">
        <v>1787</v>
      </c>
      <c r="H429" s="269">
        <v>1430</v>
      </c>
      <c r="I429" s="253">
        <v>811</v>
      </c>
      <c r="J429" s="267">
        <v>60</v>
      </c>
      <c r="K429" s="270">
        <v>644</v>
      </c>
      <c r="L429" s="253">
        <v>579</v>
      </c>
      <c r="M429" s="270">
        <v>379</v>
      </c>
      <c r="N429" s="254">
        <f>SUM(E429:M429)</f>
        <v>9442</v>
      </c>
    </row>
    <row r="430" spans="2:14" x14ac:dyDescent="0.4">
      <c r="B430" s="283"/>
      <c r="C430" s="304"/>
      <c r="D430" s="255" t="s">
        <v>0</v>
      </c>
      <c r="E430" s="271">
        <v>2077</v>
      </c>
      <c r="F430" s="256">
        <v>396</v>
      </c>
      <c r="G430" s="272">
        <v>971</v>
      </c>
      <c r="H430" s="271">
        <v>1171</v>
      </c>
      <c r="I430" s="272">
        <v>602</v>
      </c>
      <c r="J430" s="256">
        <v>23</v>
      </c>
      <c r="K430" s="273">
        <v>381</v>
      </c>
      <c r="L430" s="257">
        <v>291</v>
      </c>
      <c r="M430" s="273">
        <v>160</v>
      </c>
      <c r="N430" s="258">
        <f>SUM(E430:M430)</f>
        <v>6072</v>
      </c>
    </row>
    <row r="431" spans="2:14" ht="15" thickBot="1" x14ac:dyDescent="0.45">
      <c r="B431" s="283"/>
      <c r="C431" s="304"/>
      <c r="D431" s="274" t="s">
        <v>4</v>
      </c>
      <c r="E431" s="275">
        <v>0.67</v>
      </c>
      <c r="F431" s="276">
        <v>0.60799999999999998</v>
      </c>
      <c r="G431" s="277">
        <v>0.54300000000000004</v>
      </c>
      <c r="H431" s="275">
        <v>0.81899999999999995</v>
      </c>
      <c r="I431" s="277">
        <v>0.74229999999999996</v>
      </c>
      <c r="J431" s="276">
        <f>J430/J429</f>
        <v>0.38333333333333336</v>
      </c>
      <c r="K431" s="276">
        <v>0.59199999999999997</v>
      </c>
      <c r="L431" s="277">
        <v>0.5</v>
      </c>
      <c r="M431" s="276">
        <v>0.42</v>
      </c>
      <c r="N431" s="278">
        <f>N430/N429</f>
        <v>0.64308409235331498</v>
      </c>
    </row>
    <row r="432" spans="2:14" x14ac:dyDescent="0.4">
      <c r="B432" s="283"/>
      <c r="C432" s="279" t="s">
        <v>174</v>
      </c>
      <c r="D432" s="218" t="s">
        <v>5</v>
      </c>
      <c r="E432" s="10"/>
      <c r="F432" s="10"/>
      <c r="G432" s="226"/>
      <c r="H432" s="10"/>
      <c r="I432" s="112"/>
      <c r="J432" s="111"/>
      <c r="K432" s="111"/>
      <c r="L432" s="226"/>
      <c r="M432" s="111"/>
      <c r="N432" s="250"/>
    </row>
    <row r="433" spans="2:14" x14ac:dyDescent="0.4">
      <c r="B433" s="283"/>
      <c r="C433" s="280"/>
      <c r="D433" s="219" t="s">
        <v>0</v>
      </c>
      <c r="E433" s="11"/>
      <c r="F433" s="11"/>
      <c r="G433" s="228"/>
      <c r="H433" s="11"/>
      <c r="I433" s="122"/>
      <c r="J433" s="114"/>
      <c r="K433" s="114"/>
      <c r="L433" s="228"/>
      <c r="M433" s="114"/>
      <c r="N433" s="198"/>
    </row>
    <row r="434" spans="2:14" ht="15" thickBot="1" x14ac:dyDescent="0.45">
      <c r="B434" s="283"/>
      <c r="C434" s="281"/>
      <c r="D434" s="220" t="s">
        <v>4</v>
      </c>
      <c r="E434" s="229"/>
      <c r="F434" s="229"/>
      <c r="G434" s="230"/>
      <c r="H434" s="229"/>
      <c r="I434" s="216"/>
      <c r="J434" s="73"/>
      <c r="K434" s="73"/>
      <c r="L434" s="230"/>
      <c r="M434" s="73"/>
      <c r="N434" s="101"/>
    </row>
    <row r="435" spans="2:14" x14ac:dyDescent="0.4">
      <c r="B435" s="283"/>
      <c r="C435" s="292" t="s">
        <v>175</v>
      </c>
      <c r="D435" s="218" t="s">
        <v>5</v>
      </c>
      <c r="E435" s="10"/>
      <c r="F435" s="10"/>
      <c r="G435" s="10"/>
      <c r="H435" s="111"/>
      <c r="I435" s="112"/>
      <c r="J435" s="10"/>
      <c r="K435" s="111"/>
      <c r="L435" s="112"/>
      <c r="M435" s="111"/>
      <c r="N435" s="250"/>
    </row>
    <row r="436" spans="2:14" x14ac:dyDescent="0.4">
      <c r="B436" s="283"/>
      <c r="C436" s="293"/>
      <c r="D436" s="219" t="s">
        <v>0</v>
      </c>
      <c r="E436" s="11"/>
      <c r="F436" s="11"/>
      <c r="G436" s="11"/>
      <c r="H436" s="114"/>
      <c r="I436" s="122"/>
      <c r="J436" s="11"/>
      <c r="K436" s="114"/>
      <c r="L436" s="122"/>
      <c r="M436" s="114"/>
      <c r="N436" s="198"/>
    </row>
    <row r="437" spans="2:14" ht="15" thickBot="1" x14ac:dyDescent="0.45">
      <c r="B437" s="284"/>
      <c r="C437" s="294"/>
      <c r="D437" s="220" t="s">
        <v>4</v>
      </c>
      <c r="E437" s="12"/>
      <c r="F437" s="12"/>
      <c r="G437" s="12"/>
      <c r="H437" s="12"/>
      <c r="I437" s="94"/>
      <c r="J437" s="12"/>
      <c r="K437" s="34"/>
      <c r="L437" s="94"/>
      <c r="M437" s="34"/>
      <c r="N437" s="101"/>
    </row>
    <row r="438" spans="2:14" x14ac:dyDescent="0.4">
      <c r="B438" s="283" t="s">
        <v>84</v>
      </c>
      <c r="C438" s="287"/>
      <c r="D438" s="195" t="s">
        <v>155</v>
      </c>
      <c r="E438" s="190">
        <f t="shared" ref="E438:N438" si="88">E423+E426+E429+E432+E435</f>
        <v>5085</v>
      </c>
      <c r="F438" s="2">
        <f t="shared" ref="F438" si="89">F423+F426+F429+F432+F435</f>
        <v>651</v>
      </c>
      <c r="G438" s="190">
        <f t="shared" si="88"/>
        <v>3552</v>
      </c>
      <c r="H438" s="190">
        <f t="shared" si="88"/>
        <v>2179</v>
      </c>
      <c r="I438" s="2">
        <f t="shared" ref="I438" si="90">I423+I426+I429+I432+I435</f>
        <v>811</v>
      </c>
      <c r="J438" s="190">
        <f t="shared" si="88"/>
        <v>130</v>
      </c>
      <c r="K438" s="190">
        <f t="shared" si="88"/>
        <v>821</v>
      </c>
      <c r="L438" s="213">
        <f t="shared" si="88"/>
        <v>1110</v>
      </c>
      <c r="M438" s="190">
        <f t="shared" si="88"/>
        <v>454</v>
      </c>
      <c r="N438" s="247">
        <f t="shared" si="88"/>
        <v>14793</v>
      </c>
    </row>
    <row r="439" spans="2:14" x14ac:dyDescent="0.4">
      <c r="B439" s="283"/>
      <c r="C439" s="287"/>
      <c r="D439" s="43" t="s">
        <v>0</v>
      </c>
      <c r="E439" s="44">
        <f t="shared" ref="E439:N439" si="91">E424+E427+E430+E433+E436</f>
        <v>3273</v>
      </c>
      <c r="F439" s="138">
        <f t="shared" ref="F439" si="92">F424+F427+F430+F433+F436</f>
        <v>396</v>
      </c>
      <c r="G439" s="44">
        <f t="shared" si="91"/>
        <v>1929</v>
      </c>
      <c r="H439" s="44">
        <f t="shared" si="91"/>
        <v>1715</v>
      </c>
      <c r="I439" s="138">
        <f t="shared" ref="I439" si="93">I424+I427+I430+I433+I436</f>
        <v>602</v>
      </c>
      <c r="J439" s="44">
        <f t="shared" si="91"/>
        <v>47</v>
      </c>
      <c r="K439" s="44">
        <f t="shared" si="91"/>
        <v>490</v>
      </c>
      <c r="L439" s="214">
        <f t="shared" si="91"/>
        <v>384</v>
      </c>
      <c r="M439" s="44">
        <f t="shared" si="91"/>
        <v>193</v>
      </c>
      <c r="N439" s="237">
        <f t="shared" si="91"/>
        <v>9029</v>
      </c>
    </row>
    <row r="440" spans="2:14" ht="15" thickBot="1" x14ac:dyDescent="0.45">
      <c r="B440" s="288"/>
      <c r="C440" s="289"/>
      <c r="D440" s="45" t="s">
        <v>4</v>
      </c>
      <c r="E440" s="46">
        <f t="shared" ref="E440:N440" si="94">E439/E438</f>
        <v>0.64365781710914449</v>
      </c>
      <c r="F440" s="4">
        <f t="shared" ref="F440" si="95">F439/F438</f>
        <v>0.60829493087557607</v>
      </c>
      <c r="G440" s="46">
        <f t="shared" si="94"/>
        <v>0.54307432432432434</v>
      </c>
      <c r="H440" s="46">
        <f t="shared" si="94"/>
        <v>0.78705828361633778</v>
      </c>
      <c r="I440" s="4">
        <f t="shared" ref="I440" si="96">I439/I438</f>
        <v>0.7422934648581998</v>
      </c>
      <c r="J440" s="46">
        <f t="shared" si="94"/>
        <v>0.36153846153846153</v>
      </c>
      <c r="K440" s="46">
        <f t="shared" si="94"/>
        <v>0.5968331303288672</v>
      </c>
      <c r="L440" s="215">
        <f t="shared" si="94"/>
        <v>0.34594594594594597</v>
      </c>
      <c r="M440" s="46">
        <f t="shared" si="94"/>
        <v>0.42511013215859028</v>
      </c>
      <c r="N440" s="238">
        <f t="shared" si="94"/>
        <v>0.6103562495775029</v>
      </c>
    </row>
  </sheetData>
  <mergeCells count="175">
    <mergeCell ref="B376:C378"/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  <mergeCell ref="B340:B354"/>
    <mergeCell ref="C340:C342"/>
    <mergeCell ref="C343:C345"/>
    <mergeCell ref="C346:C348"/>
    <mergeCell ref="C349:C351"/>
    <mergeCell ref="C352:C354"/>
    <mergeCell ref="B319:C319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자료(25년10월13일주)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2025-10-30T07:26:03Z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