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847EA5CE-8A83-4BB8-926D-0D8116C1C5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6월2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2" i="10" l="1"/>
  <c r="K356" i="10"/>
  <c r="J356" i="10"/>
  <c r="I356" i="10"/>
  <c r="H356" i="10"/>
  <c r="G356" i="10"/>
  <c r="F356" i="10"/>
  <c r="E356" i="10"/>
  <c r="D356" i="10"/>
  <c r="K355" i="10"/>
  <c r="J355" i="10"/>
  <c r="I355" i="10"/>
  <c r="H355" i="10"/>
  <c r="G355" i="10"/>
  <c r="F355" i="10"/>
  <c r="E355" i="10"/>
  <c r="D355" i="10"/>
  <c r="L353" i="10"/>
  <c r="L352" i="10"/>
  <c r="L350" i="10"/>
  <c r="L349" i="10"/>
  <c r="L347" i="10"/>
  <c r="L346" i="10"/>
  <c r="L344" i="10"/>
  <c r="L343" i="10"/>
  <c r="L341" i="10"/>
  <c r="L340" i="10"/>
  <c r="H334" i="10"/>
  <c r="H331" i="10"/>
  <c r="L327" i="10"/>
  <c r="L326" i="10"/>
  <c r="H328" i="10"/>
  <c r="E357" i="10" l="1"/>
  <c r="F357" i="10"/>
  <c r="K357" i="10"/>
  <c r="G357" i="10"/>
  <c r="L355" i="10"/>
  <c r="H357" i="10"/>
  <c r="L356" i="10"/>
  <c r="I357" i="10"/>
  <c r="J357" i="10"/>
  <c r="D357" i="10"/>
  <c r="L342" i="10"/>
  <c r="L328" i="10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E337" i="10" l="1"/>
  <c r="L357" i="10"/>
  <c r="H337" i="10"/>
  <c r="L331" i="10"/>
  <c r="L311" i="10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F317" i="10"/>
  <c r="I317" i="10"/>
  <c r="H317" i="10"/>
  <c r="G317" i="10"/>
  <c r="D317" i="10"/>
  <c r="J317" i="10"/>
  <c r="K317" i="10"/>
  <c r="H280" i="10"/>
  <c r="L317" i="10" l="1"/>
  <c r="H277" i="10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<sst xmlns="http://schemas.openxmlformats.org/spreadsheetml/2006/main" count="646" uniqueCount="147">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</sst>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0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9" fontId="3" fillId="7" borderId="4" xfId="1" applyFont="1" applyFill="1" applyBorder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7" borderId="19" xfId="0" applyFont="1" applyFill="1" applyBorder="1" applyAlignment="1">
      <alignment horizontal="center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9" fillId="7" borderId="1" xfId="2" applyFont="1" applyFill="1" applyBorder="1" applyAlignment="1">
      <alignment horizontal="center" vertical="center" wrapText="1"/>
    </xf>
    <xf numFmtId="41" fontId="9" fillId="7" borderId="10" xfId="2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horizontal="right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4" fillId="7" borderId="2" xfId="2" applyFont="1" applyFill="1" applyBorder="1" applyAlignment="1">
      <alignment horizontal="center" vertical="center" wrapText="1"/>
    </xf>
    <xf numFmtId="41" fontId="3" fillId="7" borderId="2" xfId="2" applyFont="1" applyFill="1" applyBorder="1" applyAlignment="1">
      <alignment horizontal="right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9" fontId="5" fillId="7" borderId="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8"/>
  <sheetViews>
    <sheetView tabSelected="1" topLeftCell="A342" workbookViewId="0">
      <selection activeCell="D362" sqref="D362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60" t="s">
        <v>11</v>
      </c>
      <c r="B1" s="261"/>
      <c r="C1" s="261"/>
      <c r="D1" s="262" t="s">
        <v>18</v>
      </c>
      <c r="E1" s="263"/>
      <c r="F1" s="263"/>
      <c r="G1" s="263"/>
      <c r="H1" s="263"/>
      <c r="I1" s="263"/>
      <c r="J1" s="263"/>
      <c r="K1" s="264"/>
      <c r="L1" s="36" t="s">
        <v>16</v>
      </c>
    </row>
    <row r="2" spans="1:12" ht="35.4" customHeight="1" thickBot="1" x14ac:dyDescent="0.45">
      <c r="A2" s="244" t="s">
        <v>9</v>
      </c>
      <c r="B2" s="245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57" t="s">
        <v>19</v>
      </c>
      <c r="B3" s="248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58"/>
      <c r="B4" s="251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58"/>
      <c r="B5" s="252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58"/>
      <c r="B6" s="249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58"/>
      <c r="B7" s="251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58"/>
      <c r="B8" s="251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58"/>
      <c r="B9" s="248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58"/>
      <c r="B10" s="251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58"/>
      <c r="B11" s="252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58"/>
      <c r="B12" s="248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58"/>
      <c r="B13" s="251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58"/>
      <c r="B14" s="252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58"/>
      <c r="B15" s="248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58"/>
      <c r="B16" s="251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59"/>
      <c r="B17" s="252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47" t="s">
        <v>15</v>
      </c>
      <c r="B18" s="253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47"/>
      <c r="B19" s="253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54"/>
      <c r="B20" s="255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44" t="s">
        <v>9</v>
      </c>
      <c r="B22" s="245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57" t="s">
        <v>31</v>
      </c>
      <c r="B23" s="248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58"/>
      <c r="B24" s="251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58"/>
      <c r="B25" s="252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58"/>
      <c r="B26" s="249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58"/>
      <c r="B27" s="251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58"/>
      <c r="B28" s="251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58"/>
      <c r="B29" s="248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58"/>
      <c r="B30" s="251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58"/>
      <c r="B31" s="252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58"/>
      <c r="B32" s="248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58"/>
      <c r="B33" s="251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58"/>
      <c r="B34" s="252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58"/>
      <c r="B35" s="248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58"/>
      <c r="B36" s="251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59"/>
      <c r="B37" s="252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47" t="s">
        <v>30</v>
      </c>
      <c r="B38" s="253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47"/>
      <c r="B39" s="253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54"/>
      <c r="B40" s="255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44" t="s">
        <v>9</v>
      </c>
      <c r="B42" s="245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47"/>
      <c r="B43" s="249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47"/>
      <c r="B44" s="251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47"/>
      <c r="B45" s="252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47"/>
      <c r="B46" s="249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47"/>
      <c r="B47" s="251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47"/>
      <c r="B48" s="251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47"/>
      <c r="B49" s="248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47"/>
      <c r="B50" s="251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47"/>
      <c r="B51" s="252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47"/>
      <c r="B52" s="248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47"/>
      <c r="B53" s="251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56"/>
      <c r="B54" s="252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47" t="s">
        <v>36</v>
      </c>
      <c r="B55" s="253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47"/>
      <c r="B56" s="253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54"/>
      <c r="B57" s="255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44" t="s">
        <v>9</v>
      </c>
      <c r="B59" s="245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46" t="s">
        <v>37</v>
      </c>
      <c r="B60" s="248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47"/>
      <c r="B61" s="251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47"/>
      <c r="B62" s="252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47"/>
      <c r="B63" s="248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47"/>
      <c r="B64" s="251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47"/>
      <c r="B65" s="252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47"/>
      <c r="B66" s="249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47"/>
      <c r="B67" s="251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47"/>
      <c r="B68" s="251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47"/>
      <c r="B69" s="248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47"/>
      <c r="B70" s="251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47"/>
      <c r="B71" s="252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47"/>
      <c r="B72" s="248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47"/>
      <c r="B73" s="251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56"/>
      <c r="B74" s="252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47" t="s">
        <v>38</v>
      </c>
      <c r="B75" s="253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47"/>
      <c r="B76" s="253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54"/>
      <c r="B77" s="255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44" t="s">
        <v>9</v>
      </c>
      <c r="B79" s="245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46" t="s">
        <v>44</v>
      </c>
      <c r="B80" s="248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47"/>
      <c r="B81" s="251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47"/>
      <c r="B82" s="252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47"/>
      <c r="B83" s="248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47"/>
      <c r="B84" s="251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47"/>
      <c r="B85" s="252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47"/>
      <c r="B86" s="249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47"/>
      <c r="B87" s="251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47"/>
      <c r="B88" s="251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47"/>
      <c r="B89" s="248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47"/>
      <c r="B90" s="251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47"/>
      <c r="B91" s="252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47"/>
      <c r="B92" s="248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47"/>
      <c r="B93" s="251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56"/>
      <c r="B94" s="252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47" t="s">
        <v>45</v>
      </c>
      <c r="B95" s="253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47"/>
      <c r="B96" s="253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54"/>
      <c r="B97" s="255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44" t="s">
        <v>9</v>
      </c>
      <c r="B99" s="245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46" t="s">
        <v>51</v>
      </c>
      <c r="B100" s="248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47"/>
      <c r="B101" s="251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47"/>
      <c r="B102" s="252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47"/>
      <c r="B103" s="248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47"/>
      <c r="B104" s="251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47"/>
      <c r="B105" s="252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47"/>
      <c r="B106" s="249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47"/>
      <c r="B107" s="251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47"/>
      <c r="B108" s="251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47"/>
      <c r="B109" s="248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47"/>
      <c r="B110" s="251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47"/>
      <c r="B111" s="252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47" t="s">
        <v>56</v>
      </c>
      <c r="B112" s="253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47"/>
      <c r="B113" s="253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54"/>
      <c r="B114" s="255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44" t="s">
        <v>9</v>
      </c>
      <c r="B116" s="245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46" t="s">
        <v>57</v>
      </c>
      <c r="B117" s="248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47"/>
      <c r="B118" s="251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47"/>
      <c r="B119" s="252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47"/>
      <c r="B120" s="248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47"/>
      <c r="B121" s="251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47"/>
      <c r="B122" s="252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47"/>
      <c r="B123" s="249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47"/>
      <c r="B124" s="251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47"/>
      <c r="B125" s="251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47"/>
      <c r="B126" s="248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47"/>
      <c r="B127" s="251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47"/>
      <c r="B128" s="252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47"/>
      <c r="B129" s="248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47"/>
      <c r="B130" s="251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56"/>
      <c r="B131" s="252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47" t="s">
        <v>58</v>
      </c>
      <c r="B132" s="253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47"/>
      <c r="B133" s="253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54"/>
      <c r="B134" s="255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44" t="s">
        <v>9</v>
      </c>
      <c r="B136" s="245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46" t="s">
        <v>63</v>
      </c>
      <c r="B137" s="248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47"/>
      <c r="B138" s="251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47"/>
      <c r="B139" s="252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47"/>
      <c r="B140" s="248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47"/>
      <c r="B141" s="251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47"/>
      <c r="B142" s="252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47"/>
      <c r="B143" s="249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47"/>
      <c r="B144" s="251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47"/>
      <c r="B145" s="251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47"/>
      <c r="B146" s="248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47"/>
      <c r="B147" s="251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47"/>
      <c r="B148" s="252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47"/>
      <c r="B149" s="248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47"/>
      <c r="B150" s="251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56"/>
      <c r="B151" s="252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47" t="s">
        <v>64</v>
      </c>
      <c r="B152" s="253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47"/>
      <c r="B153" s="253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54"/>
      <c r="B154" s="255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44" t="s">
        <v>9</v>
      </c>
      <c r="B156" s="245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46" t="s">
        <v>71</v>
      </c>
      <c r="B157" s="248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47"/>
      <c r="B158" s="251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47"/>
      <c r="B159" s="252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47"/>
      <c r="B160" s="248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47"/>
      <c r="B161" s="251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47"/>
      <c r="B162" s="252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47"/>
      <c r="B163" s="249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47"/>
      <c r="B164" s="251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47"/>
      <c r="B165" s="251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47"/>
      <c r="B166" s="248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47"/>
      <c r="B167" s="251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47"/>
      <c r="B168" s="252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47"/>
      <c r="B169" s="248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47"/>
      <c r="B170" s="251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56"/>
      <c r="B171" s="252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47" t="s">
        <v>72</v>
      </c>
      <c r="B172" s="253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47"/>
      <c r="B173" s="253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54"/>
      <c r="B174" s="255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44" t="s">
        <v>9</v>
      </c>
      <c r="B176" s="245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46" t="s">
        <v>78</v>
      </c>
      <c r="B177" s="248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47"/>
      <c r="B178" s="251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47"/>
      <c r="B179" s="252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47"/>
      <c r="B180" s="248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47"/>
      <c r="B181" s="251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47"/>
      <c r="B182" s="252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47"/>
      <c r="B183" s="249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47"/>
      <c r="B184" s="251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47"/>
      <c r="B185" s="251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47"/>
      <c r="B186" s="248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47"/>
      <c r="B187" s="251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47"/>
      <c r="B188" s="252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47"/>
      <c r="B189" s="248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47"/>
      <c r="B190" s="251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56"/>
      <c r="B191" s="252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47" t="s">
        <v>84</v>
      </c>
      <c r="B192" s="253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47"/>
      <c r="B193" s="253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54"/>
      <c r="B194" s="255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44" t="s">
        <v>9</v>
      </c>
      <c r="B196" s="245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46" t="s">
        <v>85</v>
      </c>
      <c r="B197" s="248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47"/>
      <c r="B198" s="249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47"/>
      <c r="B199" s="250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47"/>
      <c r="B200" s="248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47"/>
      <c r="B201" s="251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47"/>
      <c r="B202" s="252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47"/>
      <c r="B203" s="249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47"/>
      <c r="B204" s="251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47"/>
      <c r="B205" s="251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47"/>
      <c r="B206" s="248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47"/>
      <c r="B207" s="251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47"/>
      <c r="B208" s="252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47"/>
      <c r="B209" s="248" t="s">
        <v>91</v>
      </c>
      <c r="C209" s="50" t="s">
        <v>5</v>
      </c>
      <c r="D209" s="209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47"/>
      <c r="B210" s="251"/>
      <c r="C210" s="51" t="s">
        <v>0</v>
      </c>
      <c r="D210" s="208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56"/>
      <c r="B211" s="252"/>
      <c r="C211" s="52" t="s">
        <v>4</v>
      </c>
      <c r="D211" s="210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47" t="s">
        <v>86</v>
      </c>
      <c r="B212" s="253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47"/>
      <c r="B213" s="253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54"/>
      <c r="B214" s="255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44" t="s">
        <v>9</v>
      </c>
      <c r="B216" s="245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46" t="s">
        <v>92</v>
      </c>
      <c r="B217" s="248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47"/>
      <c r="B218" s="249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47"/>
      <c r="B219" s="250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47"/>
      <c r="B220" s="248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47"/>
      <c r="B221" s="251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47"/>
      <c r="B222" s="252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47"/>
      <c r="B223" s="249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47"/>
      <c r="B224" s="251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47"/>
      <c r="B225" s="251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47"/>
      <c r="B226" s="248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47"/>
      <c r="B227" s="251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47"/>
      <c r="B228" s="252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47"/>
      <c r="B229" s="248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47"/>
      <c r="B230" s="251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56"/>
      <c r="B231" s="252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47" t="s">
        <v>93</v>
      </c>
      <c r="B232" s="253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47"/>
      <c r="B233" s="253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54"/>
      <c r="B234" s="255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44" t="s">
        <v>9</v>
      </c>
      <c r="B236" s="245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46" t="s">
        <v>99</v>
      </c>
      <c r="B237" s="248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47"/>
      <c r="B238" s="249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47"/>
      <c r="B239" s="250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47"/>
      <c r="B240" s="248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47"/>
      <c r="B241" s="251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47"/>
      <c r="B242" s="252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47"/>
      <c r="B243" s="249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47"/>
      <c r="B244" s="251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47"/>
      <c r="B245" s="251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47"/>
      <c r="B246" s="248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47"/>
      <c r="B247" s="251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47"/>
      <c r="B248" s="252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47"/>
      <c r="B249" s="248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47"/>
      <c r="B250" s="251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56"/>
      <c r="B251" s="252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47" t="s">
        <v>104</v>
      </c>
      <c r="B252" s="253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47"/>
      <c r="B253" s="253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54"/>
      <c r="B254" s="255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44" t="s">
        <v>9</v>
      </c>
      <c r="B256" s="245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46" t="s">
        <v>107</v>
      </c>
      <c r="B257" s="248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47"/>
      <c r="B258" s="249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47"/>
      <c r="B259" s="250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47"/>
      <c r="B260" s="248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47"/>
      <c r="B261" s="251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47"/>
      <c r="B262" s="252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47"/>
      <c r="B263" s="249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47"/>
      <c r="B264" s="251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47"/>
      <c r="B265" s="251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47"/>
      <c r="B266" s="248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47"/>
      <c r="B267" s="251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47"/>
      <c r="B268" s="252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47" t="s">
        <v>112</v>
      </c>
      <c r="B269" s="253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47"/>
      <c r="B270" s="253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54"/>
      <c r="B271" s="255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44" t="s">
        <v>9</v>
      </c>
      <c r="B274" s="245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46" t="s">
        <v>113</v>
      </c>
      <c r="B275" s="248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47"/>
      <c r="B276" s="249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47"/>
      <c r="B277" s="250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47"/>
      <c r="B278" s="248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47"/>
      <c r="B279" s="251"/>
      <c r="C279" s="51" t="s">
        <v>0</v>
      </c>
      <c r="D279" s="11">
        <v>2264</v>
      </c>
      <c r="E279" s="125">
        <v>616</v>
      </c>
      <c r="F279" s="216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47"/>
      <c r="B280" s="252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47"/>
      <c r="B281" s="249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47"/>
      <c r="B282" s="251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47"/>
      <c r="B283" s="251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47"/>
      <c r="B284" s="248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47"/>
      <c r="B285" s="251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47"/>
      <c r="B286" s="252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47"/>
      <c r="B287" s="248" t="s">
        <v>119</v>
      </c>
      <c r="C287" s="50" t="s">
        <v>5</v>
      </c>
      <c r="D287" s="217"/>
      <c r="E287" s="5">
        <v>905</v>
      </c>
      <c r="F287" s="218"/>
      <c r="G287" s="218"/>
      <c r="H287" s="218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47"/>
      <c r="B288" s="251"/>
      <c r="C288" s="51" t="s">
        <v>0</v>
      </c>
      <c r="D288" s="219"/>
      <c r="E288" s="6">
        <v>559</v>
      </c>
      <c r="F288" s="220"/>
      <c r="G288" s="220"/>
      <c r="H288" s="220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56"/>
      <c r="B289" s="252"/>
      <c r="C289" s="52" t="s">
        <v>4</v>
      </c>
      <c r="D289" s="221"/>
      <c r="E289" s="7">
        <v>0.62</v>
      </c>
      <c r="F289" s="222"/>
      <c r="G289" s="221"/>
      <c r="H289" s="222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47" t="s">
        <v>114</v>
      </c>
      <c r="B290" s="253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47"/>
      <c r="B291" s="253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54"/>
      <c r="B292" s="255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1" t="s">
        <v>121</v>
      </c>
      <c r="F295" s="212" t="s">
        <v>0</v>
      </c>
      <c r="G295" s="212" t="s">
        <v>120</v>
      </c>
      <c r="H295" s="212" t="s">
        <v>122</v>
      </c>
    </row>
    <row r="296" spans="1:12" ht="16.2" hidden="1" thickBot="1" x14ac:dyDescent="0.45">
      <c r="E296" s="213" t="s">
        <v>123</v>
      </c>
      <c r="F296" s="214" t="s">
        <v>124</v>
      </c>
      <c r="G296" s="215">
        <v>0.67500000000000004</v>
      </c>
      <c r="H296" s="214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44" t="s">
        <v>9</v>
      </c>
      <c r="B299" s="245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46" t="s">
        <v>126</v>
      </c>
      <c r="B300" s="248" t="s">
        <v>127</v>
      </c>
      <c r="C300" s="17" t="s">
        <v>3</v>
      </c>
      <c r="D300" s="148">
        <v>3547</v>
      </c>
      <c r="E300" s="217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0">
        <v>332</v>
      </c>
      <c r="L300" s="106">
        <f>SUM(D300:K300)</f>
        <v>8701</v>
      </c>
    </row>
    <row r="301" spans="1:12" x14ac:dyDescent="0.4">
      <c r="A301" s="247"/>
      <c r="B301" s="249"/>
      <c r="C301" s="51" t="s">
        <v>0</v>
      </c>
      <c r="D301" s="107">
        <v>2051</v>
      </c>
      <c r="E301" s="219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1">
        <v>187</v>
      </c>
      <c r="L301" s="232">
        <f>SUM(D301:K301)</f>
        <v>5166</v>
      </c>
    </row>
    <row r="302" spans="1:12" ht="15" thickBot="1" x14ac:dyDescent="0.45">
      <c r="A302" s="247"/>
      <c r="B302" s="250"/>
      <c r="C302" s="52" t="s">
        <v>4</v>
      </c>
      <c r="D302" s="73">
        <v>0.57799999999999996</v>
      </c>
      <c r="E302" s="221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47"/>
      <c r="B303" s="248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47"/>
      <c r="B304" s="251"/>
      <c r="C304" s="51" t="s">
        <v>0</v>
      </c>
      <c r="D304" s="11">
        <v>2119</v>
      </c>
      <c r="E304" s="125">
        <v>668</v>
      </c>
      <c r="F304" s="216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2">
        <f>SUM(D304:K304)</f>
        <v>6173</v>
      </c>
    </row>
    <row r="305" spans="1:12" ht="15" thickBot="1" x14ac:dyDescent="0.45">
      <c r="A305" s="247"/>
      <c r="B305" s="252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47"/>
      <c r="B306" s="249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47"/>
      <c r="B307" s="251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2">
        <f>SUM(D307:K307)</f>
        <v>6145</v>
      </c>
    </row>
    <row r="308" spans="1:12" ht="15" thickBot="1" x14ac:dyDescent="0.45">
      <c r="A308" s="247"/>
      <c r="B308" s="251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47"/>
      <c r="B309" s="248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47"/>
      <c r="B310" s="251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47"/>
      <c r="B311" s="252"/>
      <c r="C311" s="16" t="s">
        <v>4</v>
      </c>
      <c r="D311" s="223">
        <v>0.57999999999999996</v>
      </c>
      <c r="E311" s="228">
        <v>0.60599999999999998</v>
      </c>
      <c r="F311" s="225">
        <v>0.54920000000000002</v>
      </c>
      <c r="G311" s="226">
        <v>0.81299999999999994</v>
      </c>
      <c r="H311" s="227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47"/>
      <c r="B312" s="265" t="s">
        <v>131</v>
      </c>
      <c r="C312" s="233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4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47"/>
      <c r="B313" s="266"/>
      <c r="C313" s="235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56"/>
      <c r="B314" s="267"/>
      <c r="C314" s="236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47" t="s">
        <v>132</v>
      </c>
      <c r="B315" s="253"/>
      <c r="C315" s="229" t="s">
        <v>5</v>
      </c>
      <c r="D315" s="224">
        <f t="shared" ref="D315:L315" si="56">D300+D303+D306+D309+D312</f>
        <v>15536</v>
      </c>
      <c r="E315" s="224">
        <f t="shared" ref="E315" si="57">E300+E303+E306+E309+E312</f>
        <v>4253</v>
      </c>
      <c r="F315" s="224">
        <f t="shared" si="56"/>
        <v>10762</v>
      </c>
      <c r="G315" s="224">
        <f t="shared" si="56"/>
        <v>6318</v>
      </c>
      <c r="H315" s="224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47"/>
      <c r="B316" s="253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54"/>
      <c r="B317" s="255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44" t="s">
        <v>9</v>
      </c>
      <c r="B319" s="245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46" t="s">
        <v>133</v>
      </c>
      <c r="B320" s="248" t="s">
        <v>135</v>
      </c>
      <c r="C320" s="17" t="s">
        <v>3</v>
      </c>
      <c r="D320" s="148">
        <v>2164</v>
      </c>
      <c r="E320" s="217"/>
      <c r="F320" s="217"/>
      <c r="G320" s="148">
        <v>478</v>
      </c>
      <c r="H320" s="217"/>
      <c r="I320" s="148">
        <v>104</v>
      </c>
      <c r="J320" s="202">
        <v>142</v>
      </c>
      <c r="K320" s="217"/>
      <c r="L320" s="106">
        <f>SUM(D320:K320)</f>
        <v>2888</v>
      </c>
    </row>
    <row r="321" spans="1:12" x14ac:dyDescent="0.4">
      <c r="A321" s="247"/>
      <c r="B321" s="249"/>
      <c r="C321" s="51" t="s">
        <v>0</v>
      </c>
      <c r="D321" s="107">
        <v>1242</v>
      </c>
      <c r="E321" s="219"/>
      <c r="F321" s="219"/>
      <c r="G321" s="107">
        <v>376</v>
      </c>
      <c r="H321" s="219"/>
      <c r="I321" s="107">
        <v>64</v>
      </c>
      <c r="J321" s="108">
        <v>44</v>
      </c>
      <c r="K321" s="219"/>
      <c r="L321" s="232">
        <f>SUM(D321:K321)</f>
        <v>1726</v>
      </c>
    </row>
    <row r="322" spans="1:12" ht="15" thickBot="1" x14ac:dyDescent="0.45">
      <c r="A322" s="247"/>
      <c r="B322" s="250"/>
      <c r="C322" s="52" t="s">
        <v>4</v>
      </c>
      <c r="D322" s="73">
        <v>0.57399999999999995</v>
      </c>
      <c r="E322" s="221"/>
      <c r="F322" s="221"/>
      <c r="G322" s="73">
        <v>0.78700000000000003</v>
      </c>
      <c r="H322" s="221"/>
      <c r="I322" s="73">
        <v>0.61499999999999999</v>
      </c>
      <c r="J322" s="73">
        <v>0.3</v>
      </c>
      <c r="K322" s="221"/>
      <c r="L322" s="101">
        <f>L321/L320</f>
        <v>0.5976454293628809</v>
      </c>
    </row>
    <row r="323" spans="1:12" x14ac:dyDescent="0.4">
      <c r="A323" s="247"/>
      <c r="B323" s="248" t="s">
        <v>136</v>
      </c>
      <c r="C323" s="50" t="s">
        <v>3</v>
      </c>
      <c r="D323" s="93">
        <v>2369</v>
      </c>
      <c r="E323" s="217"/>
      <c r="F323" s="123">
        <v>2173</v>
      </c>
      <c r="G323" s="10">
        <v>1054</v>
      </c>
      <c r="H323" s="217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47"/>
      <c r="B324" s="251"/>
      <c r="C324" s="51" t="s">
        <v>0</v>
      </c>
      <c r="D324" s="11">
        <v>1425</v>
      </c>
      <c r="E324" s="219"/>
      <c r="F324" s="216">
        <v>1106</v>
      </c>
      <c r="G324" s="11">
        <v>864</v>
      </c>
      <c r="H324" s="219"/>
      <c r="I324" s="114">
        <v>61</v>
      </c>
      <c r="J324" s="115">
        <v>140</v>
      </c>
      <c r="K324" s="116">
        <v>93</v>
      </c>
      <c r="L324" s="232">
        <f>SUM(D324:K324)</f>
        <v>3689</v>
      </c>
    </row>
    <row r="325" spans="1:12" ht="15" thickBot="1" x14ac:dyDescent="0.45">
      <c r="A325" s="247"/>
      <c r="B325" s="252"/>
      <c r="C325" s="52" t="s">
        <v>4</v>
      </c>
      <c r="D325" s="12">
        <v>0.60199999999999998</v>
      </c>
      <c r="E325" s="221"/>
      <c r="F325" s="164">
        <v>0.50890000000000002</v>
      </c>
      <c r="G325" s="12">
        <v>0.82</v>
      </c>
      <c r="H325" s="221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47"/>
      <c r="B326" s="249" t="s">
        <v>137</v>
      </c>
      <c r="C326" s="17" t="s">
        <v>3</v>
      </c>
      <c r="D326" s="8">
        <v>3251</v>
      </c>
      <c r="E326" s="111">
        <v>1308</v>
      </c>
      <c r="F326" s="157">
        <v>1923</v>
      </c>
      <c r="G326" s="22">
        <v>1479</v>
      </c>
      <c r="H326" s="111">
        <v>51</v>
      </c>
      <c r="I326" s="127">
        <v>498</v>
      </c>
      <c r="J326" s="111">
        <v>788</v>
      </c>
      <c r="K326" s="127">
        <v>309</v>
      </c>
      <c r="L326" s="106">
        <f>SUM(D326:K326)</f>
        <v>9607</v>
      </c>
    </row>
    <row r="327" spans="1:12" x14ac:dyDescent="0.4">
      <c r="A327" s="247"/>
      <c r="B327" s="251"/>
      <c r="C327" s="51" t="s">
        <v>0</v>
      </c>
      <c r="D327" s="6">
        <v>1918</v>
      </c>
      <c r="E327" s="114">
        <v>863</v>
      </c>
      <c r="F327" s="114">
        <v>1051</v>
      </c>
      <c r="G327" s="11">
        <v>1195</v>
      </c>
      <c r="H327" s="114">
        <v>22</v>
      </c>
      <c r="I327" s="118">
        <v>315</v>
      </c>
      <c r="J327" s="118">
        <v>311</v>
      </c>
      <c r="K327" s="118">
        <v>177</v>
      </c>
      <c r="L327" s="232">
        <f>SUM(D327:K327)</f>
        <v>5852</v>
      </c>
    </row>
    <row r="328" spans="1:12" ht="15" thickBot="1" x14ac:dyDescent="0.45">
      <c r="A328" s="247"/>
      <c r="B328" s="251"/>
      <c r="C328" s="16" t="s">
        <v>4</v>
      </c>
      <c r="D328" s="54">
        <v>0.59</v>
      </c>
      <c r="E328" s="34">
        <v>0.66</v>
      </c>
      <c r="F328" s="34">
        <v>0.54649999999999999</v>
      </c>
      <c r="G328" s="56">
        <v>0.80800000000000005</v>
      </c>
      <c r="H328" s="34">
        <f>H327/H326</f>
        <v>0.43137254901960786</v>
      </c>
      <c r="I328" s="130">
        <v>0.63300000000000001</v>
      </c>
      <c r="J328" s="34">
        <v>0.39</v>
      </c>
      <c r="K328" s="130">
        <v>0.56999999999999995</v>
      </c>
      <c r="L328" s="101">
        <f>L327/L326</f>
        <v>0.60913916935567813</v>
      </c>
    </row>
    <row r="329" spans="1:12" x14ac:dyDescent="0.4">
      <c r="A329" s="247"/>
      <c r="B329" s="248" t="s">
        <v>138</v>
      </c>
      <c r="C329" s="50" t="s">
        <v>5</v>
      </c>
      <c r="D329" s="65">
        <v>3290</v>
      </c>
      <c r="E329" s="158">
        <v>1359</v>
      </c>
      <c r="F329" s="67">
        <v>1797</v>
      </c>
      <c r="G329" s="120">
        <v>1606</v>
      </c>
      <c r="H329" s="111">
        <v>47</v>
      </c>
      <c r="I329" s="111">
        <v>613</v>
      </c>
      <c r="J329" s="67">
        <v>861</v>
      </c>
      <c r="K329" s="111">
        <v>468</v>
      </c>
      <c r="L329" s="238">
        <f>SUM(D329:K329)</f>
        <v>10041</v>
      </c>
    </row>
    <row r="330" spans="1:12" x14ac:dyDescent="0.4">
      <c r="A330" s="247"/>
      <c r="B330" s="251"/>
      <c r="C330" s="51" t="s">
        <v>0</v>
      </c>
      <c r="D330" s="11">
        <v>1829</v>
      </c>
      <c r="E330" s="159">
        <v>860</v>
      </c>
      <c r="F330" s="68">
        <v>1051</v>
      </c>
      <c r="G330" s="122">
        <v>1263</v>
      </c>
      <c r="H330" s="114">
        <v>14</v>
      </c>
      <c r="I330" s="118">
        <v>403</v>
      </c>
      <c r="J330" s="68">
        <v>347</v>
      </c>
      <c r="K330" s="118">
        <v>230</v>
      </c>
      <c r="L330" s="239">
        <f>SUM(D330:K330)</f>
        <v>5997</v>
      </c>
    </row>
    <row r="331" spans="1:12" ht="15" thickBot="1" x14ac:dyDescent="0.45">
      <c r="A331" s="247"/>
      <c r="B331" s="252"/>
      <c r="C331" s="16" t="s">
        <v>4</v>
      </c>
      <c r="D331" s="223">
        <v>0.55600000000000005</v>
      </c>
      <c r="E331" s="228">
        <v>0.63300000000000001</v>
      </c>
      <c r="F331" s="225">
        <v>0.58479999999999999</v>
      </c>
      <c r="G331" s="226">
        <v>0.78600000000000003</v>
      </c>
      <c r="H331" s="227">
        <f>H330/H329</f>
        <v>0.2978723404255319</v>
      </c>
      <c r="I331" s="73">
        <v>0.65700000000000003</v>
      </c>
      <c r="J331" s="71">
        <v>0.4</v>
      </c>
      <c r="K331" s="73">
        <v>0.49</v>
      </c>
      <c r="L331" s="76">
        <f>L330/L329</f>
        <v>0.59725126979384524</v>
      </c>
    </row>
    <row r="332" spans="1:12" x14ac:dyDescent="0.4">
      <c r="A332" s="247"/>
      <c r="B332" s="265" t="s">
        <v>139</v>
      </c>
      <c r="C332" s="233" t="s">
        <v>5</v>
      </c>
      <c r="D332" s="10">
        <v>3297</v>
      </c>
      <c r="E332" s="10">
        <v>1501</v>
      </c>
      <c r="F332" s="111">
        <v>1856</v>
      </c>
      <c r="G332" s="111">
        <v>1491</v>
      </c>
      <c r="H332" s="111">
        <v>42</v>
      </c>
      <c r="I332" s="234">
        <v>510</v>
      </c>
      <c r="J332" s="146">
        <v>886</v>
      </c>
      <c r="K332" s="157">
        <v>404</v>
      </c>
      <c r="L332" s="238">
        <f>SUM(D332:K332)</f>
        <v>9987</v>
      </c>
    </row>
    <row r="333" spans="1:12" x14ac:dyDescent="0.4">
      <c r="A333" s="247"/>
      <c r="B333" s="266"/>
      <c r="C333" s="235" t="s">
        <v>0</v>
      </c>
      <c r="D333" s="11">
        <v>1810</v>
      </c>
      <c r="E333" s="11">
        <v>976</v>
      </c>
      <c r="F333" s="114">
        <v>1083</v>
      </c>
      <c r="G333" s="114">
        <v>1173</v>
      </c>
      <c r="H333" s="114">
        <v>13</v>
      </c>
      <c r="I333" s="117">
        <v>353</v>
      </c>
      <c r="J333" s="147">
        <v>398</v>
      </c>
      <c r="K333" s="114">
        <v>204</v>
      </c>
      <c r="L333" s="239">
        <f>SUM(D333:K333)</f>
        <v>6010</v>
      </c>
    </row>
    <row r="334" spans="1:12" ht="15" thickBot="1" x14ac:dyDescent="0.45">
      <c r="A334" s="256"/>
      <c r="B334" s="267"/>
      <c r="C334" s="236" t="s">
        <v>4</v>
      </c>
      <c r="D334" s="12">
        <v>0.54900000000000004</v>
      </c>
      <c r="E334" s="12">
        <v>0.65</v>
      </c>
      <c r="F334" s="34">
        <v>0.58350000000000002</v>
      </c>
      <c r="G334" s="12">
        <v>0.78700000000000003</v>
      </c>
      <c r="H334" s="34">
        <f>H333/H332</f>
        <v>0.30952380952380953</v>
      </c>
      <c r="I334" s="20">
        <v>0.69199999999999995</v>
      </c>
      <c r="J334" s="20">
        <v>0.44</v>
      </c>
      <c r="K334" s="34">
        <v>0.5</v>
      </c>
      <c r="L334" s="76"/>
    </row>
    <row r="335" spans="1:12" x14ac:dyDescent="0.4">
      <c r="A335" s="247" t="s">
        <v>134</v>
      </c>
      <c r="B335" s="253"/>
      <c r="C335" s="229" t="s">
        <v>5</v>
      </c>
      <c r="D335" s="224">
        <f t="shared" ref="D335:L336" si="62">D320+D323+D326+D329+D332</f>
        <v>14371</v>
      </c>
      <c r="E335" s="224">
        <f t="shared" si="62"/>
        <v>4168</v>
      </c>
      <c r="F335" s="224">
        <f t="shared" si="62"/>
        <v>7749</v>
      </c>
      <c r="G335" s="224">
        <f t="shared" si="62"/>
        <v>6108</v>
      </c>
      <c r="H335" s="224">
        <f t="shared" si="62"/>
        <v>140</v>
      </c>
      <c r="I335" s="42">
        <f t="shared" si="62"/>
        <v>1818</v>
      </c>
      <c r="J335" s="42">
        <f t="shared" si="62"/>
        <v>3102</v>
      </c>
      <c r="K335" s="42">
        <f t="shared" si="62"/>
        <v>1433</v>
      </c>
      <c r="L335" s="240">
        <f t="shared" si="62"/>
        <v>38889</v>
      </c>
    </row>
    <row r="336" spans="1:12" x14ac:dyDescent="0.4">
      <c r="A336" s="247"/>
      <c r="B336" s="253"/>
      <c r="C336" s="43" t="s">
        <v>0</v>
      </c>
      <c r="D336" s="44">
        <f t="shared" ref="D336" si="63">D321+D324+D327+D330+D333</f>
        <v>8224</v>
      </c>
      <c r="E336" s="44">
        <f t="shared" si="62"/>
        <v>2699</v>
      </c>
      <c r="F336" s="44">
        <f t="shared" si="62"/>
        <v>4291</v>
      </c>
      <c r="G336" s="44">
        <f t="shared" si="62"/>
        <v>4871</v>
      </c>
      <c r="H336" s="44">
        <f t="shared" si="62"/>
        <v>49</v>
      </c>
      <c r="I336" s="44">
        <f t="shared" si="62"/>
        <v>1196</v>
      </c>
      <c r="J336" s="44">
        <f t="shared" si="62"/>
        <v>1240</v>
      </c>
      <c r="K336" s="44">
        <f t="shared" si="62"/>
        <v>704</v>
      </c>
      <c r="L336" s="241">
        <f t="shared" si="62"/>
        <v>23274</v>
      </c>
    </row>
    <row r="337" spans="1:12" ht="15" thickBot="1" x14ac:dyDescent="0.45">
      <c r="A337" s="254"/>
      <c r="B337" s="255"/>
      <c r="C337" s="45" t="s">
        <v>4</v>
      </c>
      <c r="D337" s="46">
        <f t="shared" ref="D337:L337" si="64">D336/D335</f>
        <v>0.57226358638925612</v>
      </c>
      <c r="E337" s="46">
        <f>E336/E335</f>
        <v>0.64755278310940501</v>
      </c>
      <c r="F337" s="46">
        <f t="shared" si="64"/>
        <v>0.55374887082204161</v>
      </c>
      <c r="G337" s="46">
        <f t="shared" si="64"/>
        <v>0.79747871643745905</v>
      </c>
      <c r="H337" s="46">
        <f>H336/H335</f>
        <v>0.35</v>
      </c>
      <c r="I337" s="46">
        <f t="shared" si="64"/>
        <v>0.65786578657865791</v>
      </c>
      <c r="J337" s="46">
        <f t="shared" si="64"/>
        <v>0.39974210186976145</v>
      </c>
      <c r="K337" s="46">
        <f t="shared" si="64"/>
        <v>0.49127704117236565</v>
      </c>
      <c r="L337" s="242">
        <f t="shared" si="64"/>
        <v>0.59847257579264057</v>
      </c>
    </row>
    <row r="338" spans="1:12" ht="15" thickBot="1" x14ac:dyDescent="0.45"/>
    <row r="339" spans="1:12" ht="25.8" thickBot="1" x14ac:dyDescent="0.45">
      <c r="A339" s="244" t="s">
        <v>9</v>
      </c>
      <c r="B339" s="245"/>
      <c r="C339" s="38" t="s">
        <v>10</v>
      </c>
      <c r="D339" s="1" t="s">
        <v>2</v>
      </c>
      <c r="E339" s="1" t="s">
        <v>7</v>
      </c>
      <c r="F339" s="39" t="s">
        <v>8</v>
      </c>
      <c r="G339" s="40" t="s">
        <v>14</v>
      </c>
      <c r="H339" s="39" t="s">
        <v>6</v>
      </c>
      <c r="I339" s="40" t="s">
        <v>12</v>
      </c>
      <c r="J339" s="39" t="s">
        <v>13</v>
      </c>
      <c r="K339" s="98" t="s">
        <v>17</v>
      </c>
      <c r="L339" s="92" t="s">
        <v>1</v>
      </c>
    </row>
    <row r="340" spans="1:12" x14ac:dyDescent="0.4">
      <c r="A340" s="246" t="s">
        <v>140</v>
      </c>
      <c r="B340" s="268" t="s">
        <v>142</v>
      </c>
      <c r="C340" s="269" t="s">
        <v>3</v>
      </c>
      <c r="D340" s="270">
        <v>2700</v>
      </c>
      <c r="E340" s="237">
        <v>1232</v>
      </c>
      <c r="F340" s="237">
        <v>1801</v>
      </c>
      <c r="G340" s="270">
        <v>1203</v>
      </c>
      <c r="H340" s="237">
        <v>44</v>
      </c>
      <c r="I340" s="270">
        <v>279</v>
      </c>
      <c r="J340" s="271">
        <v>394</v>
      </c>
      <c r="K340" s="237">
        <v>261</v>
      </c>
      <c r="L340" s="272">
        <f>SUM(D340:K340)</f>
        <v>7914</v>
      </c>
    </row>
    <row r="341" spans="1:12" x14ac:dyDescent="0.4">
      <c r="A341" s="247"/>
      <c r="B341" s="273"/>
      <c r="C341" s="274" t="s">
        <v>0</v>
      </c>
      <c r="D341" s="275">
        <v>1515</v>
      </c>
      <c r="E341" s="207">
        <v>793</v>
      </c>
      <c r="F341" s="207">
        <v>962</v>
      </c>
      <c r="G341" s="275">
        <v>839</v>
      </c>
      <c r="H341" s="207">
        <v>13</v>
      </c>
      <c r="I341" s="275">
        <v>183</v>
      </c>
      <c r="J341" s="190">
        <v>106</v>
      </c>
      <c r="K341" s="207">
        <v>104</v>
      </c>
      <c r="L341" s="276">
        <f>SUM(D341:K341)</f>
        <v>4515</v>
      </c>
    </row>
    <row r="342" spans="1:12" ht="15" thickBot="1" x14ac:dyDescent="0.45">
      <c r="A342" s="247"/>
      <c r="B342" s="277"/>
      <c r="C342" s="278" t="s">
        <v>4</v>
      </c>
      <c r="D342" s="191">
        <v>0.56100000000000005</v>
      </c>
      <c r="E342" s="243">
        <v>0.64400000000000002</v>
      </c>
      <c r="F342" s="243">
        <v>0.53410000000000002</v>
      </c>
      <c r="G342" s="191">
        <v>0.69699999999999995</v>
      </c>
      <c r="H342" s="243">
        <f>H341/H340</f>
        <v>0.29545454545454547</v>
      </c>
      <c r="I342" s="191">
        <v>0.65600000000000003</v>
      </c>
      <c r="J342" s="191">
        <v>0.26</v>
      </c>
      <c r="K342" s="243">
        <v>0.4</v>
      </c>
      <c r="L342" s="279">
        <f>L341/L340</f>
        <v>0.57050796057619413</v>
      </c>
    </row>
    <row r="343" spans="1:12" x14ac:dyDescent="0.4">
      <c r="A343" s="247"/>
      <c r="B343" s="248" t="s">
        <v>143</v>
      </c>
      <c r="C343" s="50" t="s">
        <v>3</v>
      </c>
      <c r="D343" s="93"/>
      <c r="E343" s="10"/>
      <c r="F343" s="123"/>
      <c r="G343" s="10"/>
      <c r="H343" s="10"/>
      <c r="I343" s="124"/>
      <c r="J343" s="112"/>
      <c r="K343" s="127"/>
      <c r="L343" s="106">
        <f>SUM(D343:K343)</f>
        <v>0</v>
      </c>
    </row>
    <row r="344" spans="1:12" x14ac:dyDescent="0.4">
      <c r="A344" s="247"/>
      <c r="B344" s="251"/>
      <c r="C344" s="51" t="s">
        <v>0</v>
      </c>
      <c r="D344" s="11"/>
      <c r="E344" s="11"/>
      <c r="F344" s="216"/>
      <c r="G344" s="11"/>
      <c r="H344" s="11"/>
      <c r="I344" s="114"/>
      <c r="J344" s="115"/>
      <c r="K344" s="118"/>
      <c r="L344" s="232">
        <f>SUM(D344:K344)</f>
        <v>0</v>
      </c>
    </row>
    <row r="345" spans="1:12" ht="15" thickBot="1" x14ac:dyDescent="0.45">
      <c r="A345" s="247"/>
      <c r="B345" s="252"/>
      <c r="C345" s="52" t="s">
        <v>4</v>
      </c>
      <c r="D345" s="12"/>
      <c r="E345" s="12"/>
      <c r="F345" s="164"/>
      <c r="G345" s="12"/>
      <c r="H345" s="12"/>
      <c r="I345" s="34"/>
      <c r="J345" s="94"/>
      <c r="K345" s="34"/>
      <c r="L345" s="101"/>
    </row>
    <row r="346" spans="1:12" x14ac:dyDescent="0.4">
      <c r="A346" s="247"/>
      <c r="B346" s="249" t="s">
        <v>144</v>
      </c>
      <c r="C346" s="17" t="s">
        <v>3</v>
      </c>
      <c r="D346" s="8"/>
      <c r="E346" s="111"/>
      <c r="F346" s="157"/>
      <c r="G346" s="22"/>
      <c r="H346" s="111"/>
      <c r="I346" s="127"/>
      <c r="J346" s="111"/>
      <c r="K346" s="127"/>
      <c r="L346" s="106">
        <f>SUM(D346:K346)</f>
        <v>0</v>
      </c>
    </row>
    <row r="347" spans="1:12" x14ac:dyDescent="0.4">
      <c r="A347" s="247"/>
      <c r="B347" s="251"/>
      <c r="C347" s="51" t="s">
        <v>0</v>
      </c>
      <c r="D347" s="6"/>
      <c r="E347" s="114"/>
      <c r="F347" s="114"/>
      <c r="G347" s="11"/>
      <c r="H347" s="114"/>
      <c r="I347" s="118"/>
      <c r="J347" s="118"/>
      <c r="K347" s="118"/>
      <c r="L347" s="232">
        <f>SUM(D347:K347)</f>
        <v>0</v>
      </c>
    </row>
    <row r="348" spans="1:12" ht="15" thickBot="1" x14ac:dyDescent="0.45">
      <c r="A348" s="247"/>
      <c r="B348" s="251"/>
      <c r="C348" s="16" t="s">
        <v>4</v>
      </c>
      <c r="D348" s="54"/>
      <c r="E348" s="34"/>
      <c r="F348" s="34"/>
      <c r="G348" s="56"/>
      <c r="H348" s="34"/>
      <c r="I348" s="130"/>
      <c r="J348" s="34"/>
      <c r="K348" s="130"/>
      <c r="L348" s="101"/>
    </row>
    <row r="349" spans="1:12" x14ac:dyDescent="0.4">
      <c r="A349" s="247"/>
      <c r="B349" s="248" t="s">
        <v>145</v>
      </c>
      <c r="C349" s="50" t="s">
        <v>5</v>
      </c>
      <c r="D349" s="65"/>
      <c r="E349" s="158"/>
      <c r="F349" s="67"/>
      <c r="G349" s="120"/>
      <c r="H349" s="111"/>
      <c r="I349" s="111"/>
      <c r="J349" s="67"/>
      <c r="K349" s="111"/>
      <c r="L349" s="238">
        <f>SUM(D349:K349)</f>
        <v>0</v>
      </c>
    </row>
    <row r="350" spans="1:12" x14ac:dyDescent="0.4">
      <c r="A350" s="247"/>
      <c r="B350" s="251"/>
      <c r="C350" s="51" t="s">
        <v>0</v>
      </c>
      <c r="D350" s="11"/>
      <c r="E350" s="159"/>
      <c r="F350" s="68"/>
      <c r="G350" s="122"/>
      <c r="H350" s="114"/>
      <c r="I350" s="118"/>
      <c r="J350" s="68"/>
      <c r="K350" s="118"/>
      <c r="L350" s="239">
        <f>SUM(D350:K350)</f>
        <v>0</v>
      </c>
    </row>
    <row r="351" spans="1:12" ht="15" thickBot="1" x14ac:dyDescent="0.45">
      <c r="A351" s="247"/>
      <c r="B351" s="252"/>
      <c r="C351" s="16" t="s">
        <v>4</v>
      </c>
      <c r="D351" s="223"/>
      <c r="E351" s="228"/>
      <c r="F351" s="225"/>
      <c r="G351" s="226"/>
      <c r="H351" s="227"/>
      <c r="I351" s="73"/>
      <c r="J351" s="71"/>
      <c r="K351" s="73"/>
      <c r="L351" s="76"/>
    </row>
    <row r="352" spans="1:12" x14ac:dyDescent="0.4">
      <c r="A352" s="247"/>
      <c r="B352" s="265" t="s">
        <v>146</v>
      </c>
      <c r="C352" s="233" t="s">
        <v>5</v>
      </c>
      <c r="D352" s="10"/>
      <c r="E352" s="10"/>
      <c r="F352" s="111"/>
      <c r="G352" s="111"/>
      <c r="H352" s="111"/>
      <c r="I352" s="234"/>
      <c r="J352" s="146"/>
      <c r="K352" s="157"/>
      <c r="L352" s="238">
        <f>SUM(D352:K352)</f>
        <v>0</v>
      </c>
    </row>
    <row r="353" spans="1:12" x14ac:dyDescent="0.4">
      <c r="A353" s="247"/>
      <c r="B353" s="266"/>
      <c r="C353" s="235" t="s">
        <v>0</v>
      </c>
      <c r="D353" s="11"/>
      <c r="E353" s="11"/>
      <c r="F353" s="114"/>
      <c r="G353" s="114"/>
      <c r="H353" s="114"/>
      <c r="I353" s="117"/>
      <c r="J353" s="147"/>
      <c r="K353" s="114"/>
      <c r="L353" s="239">
        <f>SUM(D353:K353)</f>
        <v>0</v>
      </c>
    </row>
    <row r="354" spans="1:12" ht="15" thickBot="1" x14ac:dyDescent="0.45">
      <c r="A354" s="256"/>
      <c r="B354" s="267"/>
      <c r="C354" s="236" t="s">
        <v>4</v>
      </c>
      <c r="D354" s="12"/>
      <c r="E354" s="12"/>
      <c r="F354" s="34"/>
      <c r="G354" s="12"/>
      <c r="H354" s="34"/>
      <c r="I354" s="20"/>
      <c r="J354" s="20"/>
      <c r="K354" s="34"/>
      <c r="L354" s="76"/>
    </row>
    <row r="355" spans="1:12" x14ac:dyDescent="0.4">
      <c r="A355" s="247" t="s">
        <v>141</v>
      </c>
      <c r="B355" s="253"/>
      <c r="C355" s="229" t="s">
        <v>5</v>
      </c>
      <c r="D355" s="224">
        <f t="shared" ref="D355:L356" si="65">D340+D343+D346+D349+D352</f>
        <v>2700</v>
      </c>
      <c r="E355" s="224">
        <f t="shared" si="65"/>
        <v>1232</v>
      </c>
      <c r="F355" s="224">
        <f t="shared" si="65"/>
        <v>1801</v>
      </c>
      <c r="G355" s="224">
        <f t="shared" si="65"/>
        <v>1203</v>
      </c>
      <c r="H355" s="224">
        <f t="shared" si="65"/>
        <v>44</v>
      </c>
      <c r="I355" s="42">
        <f t="shared" si="65"/>
        <v>279</v>
      </c>
      <c r="J355" s="42">
        <f t="shared" si="65"/>
        <v>394</v>
      </c>
      <c r="K355" s="42">
        <f t="shared" si="65"/>
        <v>261</v>
      </c>
      <c r="L355" s="240">
        <f t="shared" si="65"/>
        <v>7914</v>
      </c>
    </row>
    <row r="356" spans="1:12" x14ac:dyDescent="0.4">
      <c r="A356" s="247"/>
      <c r="B356" s="253"/>
      <c r="C356" s="43" t="s">
        <v>0</v>
      </c>
      <c r="D356" s="44">
        <f t="shared" si="65"/>
        <v>1515</v>
      </c>
      <c r="E356" s="44">
        <f t="shared" si="65"/>
        <v>793</v>
      </c>
      <c r="F356" s="44">
        <f t="shared" si="65"/>
        <v>962</v>
      </c>
      <c r="G356" s="44">
        <f t="shared" si="65"/>
        <v>839</v>
      </c>
      <c r="H356" s="44">
        <f t="shared" si="65"/>
        <v>13</v>
      </c>
      <c r="I356" s="44">
        <f t="shared" si="65"/>
        <v>183</v>
      </c>
      <c r="J356" s="44">
        <f t="shared" si="65"/>
        <v>106</v>
      </c>
      <c r="K356" s="44">
        <f t="shared" si="65"/>
        <v>104</v>
      </c>
      <c r="L356" s="241">
        <f t="shared" si="65"/>
        <v>4515</v>
      </c>
    </row>
    <row r="357" spans="1:12" ht="15" thickBot="1" x14ac:dyDescent="0.45">
      <c r="A357" s="254"/>
      <c r="B357" s="255"/>
      <c r="C357" s="45" t="s">
        <v>4</v>
      </c>
      <c r="D357" s="46">
        <f t="shared" ref="D357:L357" si="66">D356/D355</f>
        <v>0.56111111111111112</v>
      </c>
      <c r="E357" s="46">
        <f>E356/E355</f>
        <v>0.64366883116883122</v>
      </c>
      <c r="F357" s="46">
        <f t="shared" ref="F357:L357" si="67">F356/F355</f>
        <v>0.53414769572459742</v>
      </c>
      <c r="G357" s="46">
        <f t="shared" si="67"/>
        <v>0.6974231088944306</v>
      </c>
      <c r="H357" s="46">
        <f>H356/H355</f>
        <v>0.29545454545454547</v>
      </c>
      <c r="I357" s="46">
        <f t="shared" ref="I357:L357" si="68">I356/I355</f>
        <v>0.65591397849462363</v>
      </c>
      <c r="J357" s="46">
        <f t="shared" si="68"/>
        <v>0.26903553299492383</v>
      </c>
      <c r="K357" s="46">
        <f t="shared" si="68"/>
        <v>0.39846743295019155</v>
      </c>
      <c r="L357" s="242">
        <f t="shared" si="68"/>
        <v>0.57050796057619413</v>
      </c>
    </row>
    <row r="358" spans="1:12" ht="15" customHeight="1" x14ac:dyDescent="0.4"/>
  </sheetData>
  <mergeCells count="143">
    <mergeCell ref="A339:B339"/>
    <mergeCell ref="A340:A354"/>
    <mergeCell ref="B340:B342"/>
    <mergeCell ref="B343:B345"/>
    <mergeCell ref="B346:B348"/>
    <mergeCell ref="B349:B351"/>
    <mergeCell ref="B352:B354"/>
    <mergeCell ref="A355:B357"/>
    <mergeCell ref="A319:B319"/>
    <mergeCell ref="A320:A334"/>
    <mergeCell ref="B320:B322"/>
    <mergeCell ref="B323:B325"/>
    <mergeCell ref="B326:B328"/>
    <mergeCell ref="B329:B331"/>
    <mergeCell ref="B332:B334"/>
    <mergeCell ref="A335:B337"/>
    <mergeCell ref="A299:B299"/>
    <mergeCell ref="A300:A314"/>
    <mergeCell ref="B300:B302"/>
    <mergeCell ref="B303:B305"/>
    <mergeCell ref="B306:B308"/>
    <mergeCell ref="B309:B311"/>
    <mergeCell ref="B312:B314"/>
    <mergeCell ref="A315:B317"/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자료(25년6월2일주)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2025-06-16T11:37:53Z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