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1월20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47" i="10" l="1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<sst xmlns="http://schemas.openxmlformats.org/spreadsheetml/2006/main" count="463" uniqueCount="107">
  <si>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</si>
  <si>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</si>
  <si>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</si>
  <si>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</si>
  <si>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</si>
  <si>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</si>
  <si>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</si>
  <si>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</si>
  <si>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</si>
  <si>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</si>
  <si>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</si>
  <si>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</si>
  <si>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</si>
  <si>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</si>
  <si>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</si>
  <si>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</si>
  <si>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</si>
  <si>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</si>
  <si>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</si>
  <si>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</si>
  <si>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</si>
  <si>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</si>
  <si>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</si>
  <si>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</si>
  <si>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</si>
  <si>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</si>
  <si>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</si>
  <si>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</si>
  <si>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</si>
  <si>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</si>
  <si>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</si>
  <si>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</si>
  <si>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</si>
  <si>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</si>
  <si>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</si>
  <si>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</si>
  <si>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</si>
  <si>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</si>
  <si>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</si>
  <si>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</si>
  <si>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</si>
  <si>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</si>
  <si>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</si>
  <si>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</si>
  <si>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</si>
  <si>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</si>
  <si>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</si>
  <si>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</si>
  <si>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</si>
  <si>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</si>
  <si>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</si>
  <si>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</si>
  <si>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</si>
  <si>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</si>
  <si>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</si>
  <si>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</si>
  <si>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</si>
  <si>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</si>
  <si>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</si>
  <si>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</si>
  <si>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</si>
  <si>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</si>
  <si>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</si>
  <si>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</si>
  <si>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</si>
  <si>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</si>
  <si>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</si>
  <si>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</si>
  <si>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</si>
  <si>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</si>
  <si>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</si>
  <si>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</si>
  <si>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</si>
  <si>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</si>
  <si>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</si>
  <si>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</si>
  <si>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</si>
  <si>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</si>
  <si>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</si>
  <si>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</si>
  <si>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</si>
  <si>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</si>
  <si>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</si>
  <si>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</si>
  <si>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</si>
  <si>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</si>
  <si>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</si>
  <si>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</si>
  <si>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</si>
  <si>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</si>
  <si>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</si>
  <si>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</si>
  <si>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</si>
  <si>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</si>
  <si>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</si>
  <si>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</si>
  <si>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</si>
  <si>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</si>
  <si>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</si>
  <si>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</si>
  <si>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</si>
  <si>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</si>
  <si>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</si>
  <si>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</si>
  <si>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1월27일주
(월~)</t>
    <phoneticPr fontId="1" type="noConversion"/>
  </si>
  <si>
    <t>1월 전체 합계 
(협회 입력 관리)</t>
    <phoneticPr fontId="1" type="noConversion"/>
  </si>
  <si>
    <t>64,1%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</si>
</sst>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topLeftCell="A231" workbookViewId="0">
      <selection activeCell="K252" sqref="K252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0" t="s">
        <v>11</v>
      </c>
      <c r="B1" s="231"/>
      <c r="C1" s="231"/>
      <c r="D1" s="232" t="s">
        <v>18</v>
      </c>
      <c r="E1" s="233"/>
      <c r="F1" s="233"/>
      <c r="G1" s="233"/>
      <c r="H1" s="233"/>
      <c r="I1" s="233"/>
      <c r="J1" s="233"/>
      <c r="K1" s="234"/>
      <c r="L1" s="36" t="s">
        <v>16</v>
      </c>
    </row>
    <row r="2" spans="1:12" ht="35.4" customHeight="1" thickBot="1" x14ac:dyDescent="0.45">
      <c r="A2" s="222" t="s">
        <v>9</v>
      </c>
      <c r="B2" s="22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5" t="s">
        <v>19</v>
      </c>
      <c r="B3" s="22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6"/>
      <c r="B4" s="22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6"/>
      <c r="B5" s="22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6"/>
      <c r="B6" s="22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6"/>
      <c r="B7" s="22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6"/>
      <c r="B8" s="22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6"/>
      <c r="B9" s="22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6"/>
      <c r="B10" s="22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6"/>
      <c r="B11" s="22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6"/>
      <c r="B12" s="22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6"/>
      <c r="B13" s="22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6"/>
      <c r="B14" s="22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6"/>
      <c r="B15" s="22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6"/>
      <c r="B16" s="22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7"/>
      <c r="B17" s="22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8" t="s">
        <v>15</v>
      </c>
      <c r="B18" s="21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8"/>
      <c r="B19" s="21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0"/>
      <c r="B20" s="22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2" t="s">
        <v>9</v>
      </c>
      <c r="B22" s="22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5" t="s">
        <v>31</v>
      </c>
      <c r="B23" s="22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6"/>
      <c r="B24" s="22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6"/>
      <c r="B25" s="22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6"/>
      <c r="B26" s="22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6"/>
      <c r="B27" s="22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6"/>
      <c r="B28" s="22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6"/>
      <c r="B29" s="22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6"/>
      <c r="B30" s="22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6"/>
      <c r="B31" s="22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6"/>
      <c r="B32" s="22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6"/>
      <c r="B33" s="22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6"/>
      <c r="B34" s="22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6"/>
      <c r="B35" s="22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6"/>
      <c r="B36" s="227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7"/>
      <c r="B37" s="228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8" t="s">
        <v>30</v>
      </c>
      <c r="B38" s="21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8"/>
      <c r="B39" s="21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0"/>
      <c r="B40" s="22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2" t="s">
        <v>9</v>
      </c>
      <c r="B42" s="223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8"/>
      <c r="B43" s="229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8"/>
      <c r="B44" s="227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8"/>
      <c r="B45" s="228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8"/>
      <c r="B46" s="229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8"/>
      <c r="B47" s="227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8"/>
      <c r="B48" s="227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8"/>
      <c r="B49" s="226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8"/>
      <c r="B50" s="227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8"/>
      <c r="B51" s="228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8"/>
      <c r="B52" s="226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8"/>
      <c r="B53" s="227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25"/>
      <c r="B54" s="228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8" t="s">
        <v>36</v>
      </c>
      <c r="B55" s="219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8"/>
      <c r="B56" s="219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20"/>
      <c r="B57" s="221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2" t="s">
        <v>9</v>
      </c>
      <c r="B59" s="223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4" t="s">
        <v>37</v>
      </c>
      <c r="B60" s="226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8"/>
      <c r="B61" s="227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8"/>
      <c r="B62" s="228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8"/>
      <c r="B63" s="226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8"/>
      <c r="B64" s="227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8"/>
      <c r="B65" s="228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8"/>
      <c r="B66" s="229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8"/>
      <c r="B67" s="227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8"/>
      <c r="B68" s="227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8"/>
      <c r="B69" s="226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8"/>
      <c r="B70" s="227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8"/>
      <c r="B71" s="228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8"/>
      <c r="B72" s="226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8"/>
      <c r="B73" s="227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5"/>
      <c r="B74" s="228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8" t="s">
        <v>38</v>
      </c>
      <c r="B75" s="219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8"/>
      <c r="B76" s="219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0"/>
      <c r="B77" s="221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2" t="s">
        <v>9</v>
      </c>
      <c r="B79" s="223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4" t="s">
        <v>44</v>
      </c>
      <c r="B80" s="226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8"/>
      <c r="B81" s="227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8"/>
      <c r="B82" s="228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8"/>
      <c r="B83" s="226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8"/>
      <c r="B84" s="227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8"/>
      <c r="B85" s="228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8"/>
      <c r="B86" s="229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8"/>
      <c r="B87" s="227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8"/>
      <c r="B88" s="227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8"/>
      <c r="B89" s="226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8"/>
      <c r="B90" s="227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8"/>
      <c r="B91" s="228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8"/>
      <c r="B92" s="226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8"/>
      <c r="B93" s="227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5"/>
      <c r="B94" s="228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8" t="s">
        <v>45</v>
      </c>
      <c r="B95" s="219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8"/>
      <c r="B96" s="219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0"/>
      <c r="B97" s="221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2" t="s">
        <v>9</v>
      </c>
      <c r="B99" s="223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4" t="s">
        <v>51</v>
      </c>
      <c r="B100" s="226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8"/>
      <c r="B101" s="227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8"/>
      <c r="B102" s="228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8"/>
      <c r="B103" s="226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8"/>
      <c r="B104" s="227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8"/>
      <c r="B105" s="228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8"/>
      <c r="B106" s="229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8"/>
      <c r="B107" s="227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8"/>
      <c r="B108" s="227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8"/>
      <c r="B109" s="226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8"/>
      <c r="B110" s="227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8"/>
      <c r="B111" s="228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8" t="s">
        <v>56</v>
      </c>
      <c r="B112" s="219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8"/>
      <c r="B113" s="219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0"/>
      <c r="B114" s="221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2" t="s">
        <v>9</v>
      </c>
      <c r="B116" s="223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4" t="s">
        <v>57</v>
      </c>
      <c r="B117" s="226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8"/>
      <c r="B118" s="227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8"/>
      <c r="B119" s="228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8"/>
      <c r="B120" s="226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8"/>
      <c r="B121" s="227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8"/>
      <c r="B122" s="228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8"/>
      <c r="B123" s="229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8"/>
      <c r="B124" s="227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8"/>
      <c r="B125" s="227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8"/>
      <c r="B126" s="226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8"/>
      <c r="B127" s="227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8"/>
      <c r="B128" s="228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8"/>
      <c r="B129" s="226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8"/>
      <c r="B130" s="227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5"/>
      <c r="B131" s="228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8" t="s">
        <v>58</v>
      </c>
      <c r="B132" s="219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8"/>
      <c r="B133" s="219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0"/>
      <c r="B134" s="221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2" t="s">
        <v>9</v>
      </c>
      <c r="B136" s="223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4" t="s">
        <v>63</v>
      </c>
      <c r="B137" s="226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8"/>
      <c r="B138" s="227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8"/>
      <c r="B139" s="228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8"/>
      <c r="B140" s="226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8"/>
      <c r="B141" s="227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8"/>
      <c r="B142" s="228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8"/>
      <c r="B143" s="229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8"/>
      <c r="B144" s="227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8"/>
      <c r="B145" s="227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8"/>
      <c r="B146" s="226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8"/>
      <c r="B147" s="227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8"/>
      <c r="B148" s="228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8"/>
      <c r="B149" s="226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8"/>
      <c r="B150" s="227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5"/>
      <c r="B151" s="228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8" t="s">
        <v>64</v>
      </c>
      <c r="B152" s="219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8"/>
      <c r="B153" s="219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0"/>
      <c r="B154" s="221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2" t="s">
        <v>9</v>
      </c>
      <c r="B156" s="223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4" t="s">
        <v>71</v>
      </c>
      <c r="B157" s="226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8"/>
      <c r="B158" s="227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8"/>
      <c r="B159" s="228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8"/>
      <c r="B160" s="226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8"/>
      <c r="B161" s="227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8"/>
      <c r="B162" s="228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8"/>
      <c r="B163" s="229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8"/>
      <c r="B164" s="227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8"/>
      <c r="B165" s="227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8"/>
      <c r="B166" s="226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8"/>
      <c r="B167" s="227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8"/>
      <c r="B168" s="228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8"/>
      <c r="B169" s="226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8"/>
      <c r="B170" s="227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25"/>
      <c r="B171" s="228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8" t="s">
        <v>72</v>
      </c>
      <c r="B172" s="219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8"/>
      <c r="B173" s="219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0"/>
      <c r="B174" s="221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2" t="s">
        <v>9</v>
      </c>
      <c r="B176" s="223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24" t="s">
        <v>78</v>
      </c>
      <c r="B177" s="226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8"/>
      <c r="B178" s="227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8"/>
      <c r="B179" s="228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8"/>
      <c r="B180" s="226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8"/>
      <c r="B181" s="227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8"/>
      <c r="B182" s="228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8"/>
      <c r="B183" s="229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8"/>
      <c r="B184" s="227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8"/>
      <c r="B185" s="227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8"/>
      <c r="B186" s="226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8"/>
      <c r="B187" s="227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8"/>
      <c r="B188" s="228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8"/>
      <c r="B189" s="226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8"/>
      <c r="B190" s="227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5"/>
      <c r="B191" s="228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8" t="s">
        <v>84</v>
      </c>
      <c r="B192" s="219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8"/>
      <c r="B193" s="219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20"/>
      <c r="B194" s="221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2" t="s">
        <v>9</v>
      </c>
      <c r="B196" s="223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4" t="s">
        <v>85</v>
      </c>
      <c r="B197" s="226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8"/>
      <c r="B198" s="229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8"/>
      <c r="B199" s="238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8"/>
      <c r="B200" s="226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8"/>
      <c r="B201" s="227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8"/>
      <c r="B202" s="228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8"/>
      <c r="B203" s="229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8"/>
      <c r="B204" s="227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8"/>
      <c r="B205" s="227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8"/>
      <c r="B206" s="226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8"/>
      <c r="B207" s="227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8"/>
      <c r="B208" s="228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8"/>
      <c r="B209" s="226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8"/>
      <c r="B210" s="227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5"/>
      <c r="B211" s="228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8" t="s">
        <v>86</v>
      </c>
      <c r="B212" s="219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8"/>
      <c r="B213" s="219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0"/>
      <c r="B214" s="221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22" t="s">
        <v>9</v>
      </c>
      <c r="B216" s="223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24" t="s">
        <v>92</v>
      </c>
      <c r="B217" s="226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8"/>
      <c r="B218" s="229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8"/>
      <c r="B219" s="238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8"/>
      <c r="B220" s="226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8"/>
      <c r="B221" s="227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8"/>
      <c r="B222" s="228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8"/>
      <c r="B223" s="229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8"/>
      <c r="B224" s="227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8"/>
      <c r="B225" s="227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8"/>
      <c r="B226" s="226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8"/>
      <c r="B227" s="227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8"/>
      <c r="B228" s="228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8"/>
      <c r="B229" s="226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8"/>
      <c r="B230" s="227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25"/>
      <c r="B231" s="228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8" t="s">
        <v>93</v>
      </c>
      <c r="B232" s="219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8"/>
      <c r="B233" s="219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20"/>
      <c r="B234" s="221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2" t="s">
        <v>9</v>
      </c>
      <c r="B236" s="223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24" t="s">
        <v>99</v>
      </c>
      <c r="B237" s="226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18"/>
      <c r="B238" s="229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18"/>
      <c r="B239" s="238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106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18"/>
      <c r="B240" s="226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18"/>
      <c r="B241" s="227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18"/>
      <c r="B242" s="228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18"/>
      <c r="B243" s="229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18"/>
      <c r="B244" s="227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18"/>
      <c r="B245" s="227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18"/>
      <c r="B246" s="239" t="s">
        <v>103</v>
      </c>
      <c r="C246" s="208" t="s">
        <v>5</v>
      </c>
      <c r="D246" s="207">
        <v>3539</v>
      </c>
      <c r="E246" s="209">
        <v>930</v>
      </c>
      <c r="F246" s="197">
        <v>1913</v>
      </c>
      <c r="G246" s="210">
        <v>1493</v>
      </c>
      <c r="H246" s="153">
        <v>60</v>
      </c>
      <c r="I246" s="153">
        <v>655</v>
      </c>
      <c r="J246" s="197">
        <v>420</v>
      </c>
      <c r="K246" s="153">
        <v>371</v>
      </c>
      <c r="L246" s="60">
        <f>SUM(D246:K246)</f>
        <v>9381</v>
      </c>
    </row>
    <row r="247" spans="1:12" x14ac:dyDescent="0.4">
      <c r="A247" s="218"/>
      <c r="B247" s="240"/>
      <c r="C247" s="204" t="s">
        <v>0</v>
      </c>
      <c r="D247" s="206">
        <v>1881</v>
      </c>
      <c r="E247" s="211">
        <v>599</v>
      </c>
      <c r="F247" s="198">
        <v>1139</v>
      </c>
      <c r="G247" s="212">
        <v>1143</v>
      </c>
      <c r="H247" s="205">
        <v>30</v>
      </c>
      <c r="I247" s="196">
        <v>421</v>
      </c>
      <c r="J247" s="198">
        <v>266</v>
      </c>
      <c r="K247" s="196">
        <v>203</v>
      </c>
      <c r="L247" s="139">
        <f>SUM(D247:K247)</f>
        <v>5682</v>
      </c>
    </row>
    <row r="248" spans="1:12" ht="15" thickBot="1" x14ac:dyDescent="0.45">
      <c r="A248" s="218"/>
      <c r="B248" s="241"/>
      <c r="C248" s="213" t="s">
        <v>4</v>
      </c>
      <c r="D248" s="214">
        <v>0.53200000000000003</v>
      </c>
      <c r="E248" s="215">
        <v>0.64400000000000002</v>
      </c>
      <c r="F248" s="199">
        <f>F247/F246</f>
        <v>0.59539989545216931</v>
      </c>
      <c r="G248" s="216">
        <v>0.76600000000000001</v>
      </c>
      <c r="H248" s="217">
        <f>H247/H246</f>
        <v>0.5</v>
      </c>
      <c r="I248" s="217">
        <v>0.64300000000000002</v>
      </c>
      <c r="J248" s="199">
        <v>0.63</v>
      </c>
      <c r="K248" s="217">
        <v>0.55000000000000004</v>
      </c>
      <c r="L248" s="4">
        <f>L247/L246</f>
        <v>0.6056923568915894</v>
      </c>
    </row>
    <row r="249" spans="1:12" x14ac:dyDescent="0.4">
      <c r="A249" s="218"/>
      <c r="B249" s="226" t="s">
        <v>104</v>
      </c>
      <c r="C249" s="50" t="s">
        <v>5</v>
      </c>
      <c r="D249" s="5"/>
      <c r="E249" s="5"/>
      <c r="F249" s="112"/>
      <c r="G249" s="112"/>
      <c r="H249" s="112"/>
      <c r="I249" s="158"/>
      <c r="J249" s="147"/>
      <c r="K249" s="158"/>
      <c r="L249" s="2"/>
    </row>
    <row r="250" spans="1:12" x14ac:dyDescent="0.4">
      <c r="A250" s="218"/>
      <c r="B250" s="227"/>
      <c r="C250" s="51" t="s">
        <v>0</v>
      </c>
      <c r="D250" s="6"/>
      <c r="E250" s="6"/>
      <c r="F250" s="115"/>
      <c r="G250" s="115"/>
      <c r="H250" s="115"/>
      <c r="I250" s="115"/>
      <c r="J250" s="148"/>
      <c r="K250" s="115"/>
      <c r="L250" s="75"/>
    </row>
    <row r="251" spans="1:12" ht="15" thickBot="1" x14ac:dyDescent="0.45">
      <c r="A251" s="225"/>
      <c r="B251" s="228"/>
      <c r="C251" s="52" t="s">
        <v>4</v>
      </c>
      <c r="D251" s="7"/>
      <c r="E251" s="7"/>
      <c r="F251" s="34"/>
      <c r="G251" s="12"/>
      <c r="H251" s="34"/>
      <c r="I251" s="34"/>
      <c r="J251" s="20"/>
      <c r="K251" s="34"/>
      <c r="L251" s="4"/>
    </row>
    <row r="252" spans="1:12" x14ac:dyDescent="0.4">
      <c r="A252" s="218" t="s">
        <v>105</v>
      </c>
      <c r="B252" s="219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2287</v>
      </c>
      <c r="J252" s="42">
        <f t="shared" si="46"/>
        <v>1194</v>
      </c>
      <c r="K252" s="42">
        <f t="shared" si="46"/>
        <v>961</v>
      </c>
      <c r="L252" s="42">
        <f t="shared" si="46"/>
        <v>32057</v>
      </c>
    </row>
    <row r="253" spans="1:12" x14ac:dyDescent="0.4">
      <c r="A253" s="218"/>
      <c r="B253" s="219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1515</v>
      </c>
      <c r="J253" s="44">
        <f t="shared" si="47"/>
        <v>821</v>
      </c>
      <c r="K253" s="44">
        <f t="shared" si="47"/>
        <v>527</v>
      </c>
      <c r="L253" s="44">
        <f t="shared" si="47"/>
        <v>19936</v>
      </c>
    </row>
    <row r="254" spans="1:12" ht="15" thickBot="1" x14ac:dyDescent="0.45">
      <c r="A254" s="220"/>
      <c r="B254" s="221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0.66243987756886746</v>
      </c>
      <c r="J254" s="46">
        <f t="shared" si="48"/>
        <v>0.68760469011725289</v>
      </c>
      <c r="K254" s="46">
        <f t="shared" si="48"/>
        <v>0.54838709677419351</v>
      </c>
      <c r="L254" s="46">
        <f t="shared" si="48"/>
        <v>0.62189225442181117</v>
      </c>
    </row>
  </sheetData>
  <mergeCells count="104"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자료(25년1월20일주)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2025-02-11T03:38:56Z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