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8월7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5" i="9" l="1"/>
  <c r="E156" i="9"/>
  <c r="E157" i="9" s="1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I157" i="9" l="1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<sst xmlns="http://schemas.openxmlformats.org/spreadsheetml/2006/main" count="287" uniqueCount="71">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</sst>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7" borderId="1" xfId="2" applyFont="1" applyFill="1" applyBorder="1" applyAlignment="1">
      <alignment horizontal="center" vertical="center"/>
    </xf>
    <xf numFmtId="41" fontId="8" fillId="7" borderId="2" xfId="2" applyFont="1" applyFill="1" applyBorder="1" applyAlignment="1">
      <alignment vertical="center" wrapText="1"/>
    </xf>
    <xf numFmtId="41" fontId="8" fillId="7" borderId="9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9" fontId="3" fillId="7" borderId="4" xfId="1" applyNumberFormat="1" applyFont="1" applyFill="1" applyBorder="1" applyAlignment="1">
      <alignment horizontal="center"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9" fontId="7" fillId="7" borderId="4" xfId="1" applyNumberFormat="1" applyFont="1" applyFill="1" applyBorder="1" applyAlignment="1">
      <alignment vertical="center" wrapText="1"/>
    </xf>
    <xf numFmtId="9" fontId="7" fillId="7" borderId="26" xfId="1" applyNumberFormat="1" applyFont="1" applyFill="1" applyBorder="1" applyAlignment="1">
      <alignment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9" fontId="7" fillId="7" borderId="14" xfId="1" applyNumberFormat="1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31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9" fontId="3" fillId="5" borderId="7" xfId="0" applyNumberFormat="1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41" fontId="7" fillId="5" borderId="19" xfId="2" applyFont="1" applyFill="1" applyBorder="1" applyAlignment="1">
      <alignment vertical="center" wrapText="1"/>
    </xf>
    <xf numFmtId="9" fontId="3" fillId="5" borderId="4" xfId="0" applyNumberFormat="1" applyFont="1" applyFill="1" applyBorder="1">
      <alignment vertical="center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41" fontId="9" fillId="4" borderId="1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2" xfId="2" applyFont="1" applyFill="1" applyBorder="1" applyAlignment="1">
      <alignment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7" borderId="22" xfId="2" applyFont="1" applyFill="1" applyBorder="1">
      <alignment vertical="center"/>
    </xf>
    <xf numFmtId="41" fontId="7" fillId="7" borderId="13" xfId="2" applyFont="1" applyFill="1" applyBorder="1" applyAlignment="1">
      <alignment vertical="center" wrapText="1"/>
    </xf>
    <xf numFmtId="41" fontId="7" fillId="7" borderId="22" xfId="2" applyFont="1" applyFill="1" applyBorder="1" applyAlignment="1">
      <alignment vertical="center" wrapText="1"/>
    </xf>
    <xf numFmtId="41" fontId="3" fillId="7" borderId="13" xfId="2" applyFont="1" applyFill="1" applyBorder="1">
      <alignment vertical="center"/>
    </xf>
    <xf numFmtId="41" fontId="5" fillId="7" borderId="9" xfId="2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8" fillId="7" borderId="13" xfId="2" applyFont="1" applyFill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 wrapText="1"/>
    </xf>
    <xf numFmtId="9" fontId="3" fillId="7" borderId="26" xfId="1" applyNumberFormat="1" applyFont="1" applyFill="1" applyBorder="1">
      <alignment vertical="center"/>
    </xf>
    <xf numFmtId="9" fontId="3" fillId="7" borderId="14" xfId="1" applyNumberFormat="1" applyFont="1" applyFill="1" applyBorder="1">
      <alignment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tabSelected="1" topLeftCell="A130" workbookViewId="0">
      <selection activeCell="F162" sqref="F162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31" t="s">
        <v>11</v>
      </c>
      <c r="B1" s="232"/>
      <c r="C1" s="232"/>
      <c r="D1" s="227" t="s">
        <v>50</v>
      </c>
      <c r="E1" s="228"/>
      <c r="F1" s="228"/>
      <c r="G1" s="228"/>
      <c r="H1" s="228"/>
      <c r="I1" s="228"/>
      <c r="J1" s="228"/>
      <c r="K1" s="229"/>
      <c r="L1" s="124" t="s">
        <v>43</v>
      </c>
    </row>
    <row r="2" spans="1:12" ht="35.4" customHeight="1" thickBot="1" x14ac:dyDescent="0.45">
      <c r="A2" s="212" t="s">
        <v>9</v>
      </c>
      <c r="B2" s="213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23" t="s">
        <v>39</v>
      </c>
      <c r="B3" s="220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24"/>
      <c r="B4" s="218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24"/>
      <c r="B5" s="219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24"/>
      <c r="B6" s="217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24"/>
      <c r="B7" s="218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24"/>
      <c r="B8" s="218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24"/>
      <c r="B9" s="220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24"/>
      <c r="B10" s="218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24"/>
      <c r="B11" s="219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24"/>
      <c r="B12" s="220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24"/>
      <c r="B13" s="218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24"/>
      <c r="B14" s="219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24"/>
      <c r="B15" s="220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24"/>
      <c r="B16" s="218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25"/>
      <c r="B17" s="219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33" t="s">
        <v>36</v>
      </c>
      <c r="B18" s="234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33"/>
      <c r="B19" s="234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35"/>
      <c r="B20" s="236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12" t="s">
        <v>9</v>
      </c>
      <c r="B22" s="213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23" t="s">
        <v>37</v>
      </c>
      <c r="B23" s="220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24"/>
      <c r="B24" s="218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24"/>
      <c r="B25" s="219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24"/>
      <c r="B26" s="217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24"/>
      <c r="B27" s="218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24"/>
      <c r="B28" s="218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24"/>
      <c r="B29" s="220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24"/>
      <c r="B30" s="218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24"/>
      <c r="B31" s="219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24"/>
      <c r="B32" s="220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24"/>
      <c r="B33" s="218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24"/>
      <c r="B34" s="219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24"/>
      <c r="B35" s="237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24"/>
      <c r="B36" s="238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25"/>
      <c r="B37" s="239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08" t="s">
        <v>38</v>
      </c>
      <c r="B38" s="209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08"/>
      <c r="B39" s="209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10"/>
      <c r="B40" s="211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12" t="s">
        <v>9</v>
      </c>
      <c r="B42" s="213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23" t="s">
        <v>42</v>
      </c>
      <c r="B43" s="220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24"/>
      <c r="B44" s="218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24"/>
      <c r="B45" s="219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24"/>
      <c r="B46" s="217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24"/>
      <c r="B47" s="218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24"/>
      <c r="B48" s="218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24"/>
      <c r="B49" s="220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24"/>
      <c r="B50" s="218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24"/>
      <c r="B51" s="219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24"/>
      <c r="B52" s="220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24"/>
      <c r="B53" s="218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24"/>
      <c r="B54" s="219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24"/>
      <c r="B55" s="220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24"/>
      <c r="B56" s="218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25"/>
      <c r="B57" s="219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08" t="s">
        <v>38</v>
      </c>
      <c r="B58" s="209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08"/>
      <c r="B59" s="209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10"/>
      <c r="B60" s="211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12" t="s">
        <v>9</v>
      </c>
      <c r="B62" s="213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26" t="s">
        <v>40</v>
      </c>
      <c r="B63" s="220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24"/>
      <c r="B64" s="218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24"/>
      <c r="B65" s="219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24"/>
      <c r="B66" s="217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24"/>
      <c r="B67" s="218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24"/>
      <c r="B68" s="218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24"/>
      <c r="B69" s="220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24"/>
      <c r="B70" s="218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24"/>
      <c r="B71" s="219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24"/>
      <c r="B72" s="217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24"/>
      <c r="B73" s="218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25"/>
      <c r="B74" s="219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08" t="s">
        <v>38</v>
      </c>
      <c r="B75" s="209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08"/>
      <c r="B76" s="209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10"/>
      <c r="B77" s="211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12" t="s">
        <v>9</v>
      </c>
      <c r="B79" s="213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23" t="s">
        <v>44</v>
      </c>
      <c r="B80" s="220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24"/>
      <c r="B81" s="218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24"/>
      <c r="B82" s="219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24"/>
      <c r="B83" s="217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24"/>
      <c r="B84" s="218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24"/>
      <c r="B85" s="218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24"/>
      <c r="B86" s="220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24"/>
      <c r="B87" s="218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24"/>
      <c r="B88" s="219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24"/>
      <c r="B89" s="220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24"/>
      <c r="B90" s="218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24"/>
      <c r="B91" s="219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24"/>
      <c r="B92" s="220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24"/>
      <c r="B93" s="218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25"/>
      <c r="B94" s="218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21" t="s">
        <v>38</v>
      </c>
      <c r="B95" s="222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08"/>
      <c r="B96" s="209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10"/>
      <c r="B97" s="211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12" t="s">
        <v>9</v>
      </c>
      <c r="B99" s="213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14" t="s">
        <v>51</v>
      </c>
      <c r="B100" s="217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15"/>
      <c r="B101" s="218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15"/>
      <c r="B102" s="219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15"/>
      <c r="B103" s="217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15"/>
      <c r="B104" s="218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15"/>
      <c r="B105" s="218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15"/>
      <c r="B106" s="220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15"/>
      <c r="B107" s="218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15"/>
      <c r="B108" s="219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15"/>
      <c r="B109" s="220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15"/>
      <c r="B110" s="218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15"/>
      <c r="B111" s="219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15"/>
      <c r="B112" s="220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15"/>
      <c r="B113" s="218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16"/>
      <c r="B114" s="219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08" t="s">
        <v>38</v>
      </c>
      <c r="B115" s="209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08"/>
      <c r="B116" s="209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10"/>
      <c r="B117" s="211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12" t="s">
        <v>9</v>
      </c>
      <c r="B119" s="213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14" t="s">
        <v>57</v>
      </c>
      <c r="B120" s="217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15"/>
      <c r="B121" s="218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15"/>
      <c r="B122" s="219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15"/>
      <c r="B123" s="217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15"/>
      <c r="B124" s="218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15"/>
      <c r="B125" s="218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15"/>
      <c r="B126" s="220" t="s">
        <v>60</v>
      </c>
      <c r="C126" s="146" t="s">
        <v>5</v>
      </c>
      <c r="D126" s="196">
        <v>3022</v>
      </c>
      <c r="E126" s="197">
        <v>1060</v>
      </c>
      <c r="F126" s="198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15"/>
      <c r="B127" s="218"/>
      <c r="C127" s="147" t="s">
        <v>0</v>
      </c>
      <c r="D127" s="11">
        <v>1709</v>
      </c>
      <c r="E127" s="31">
        <v>675</v>
      </c>
      <c r="F127" s="199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15"/>
      <c r="B128" s="219"/>
      <c r="C128" s="148" t="s">
        <v>4</v>
      </c>
      <c r="D128" s="200">
        <v>0.56599999999999995</v>
      </c>
      <c r="E128" s="201">
        <v>0.63700000000000001</v>
      </c>
      <c r="F128" s="202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15"/>
      <c r="B129" s="220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15"/>
      <c r="B130" s="218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15"/>
      <c r="B131" s="219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15"/>
      <c r="B132" s="220" t="s">
        <v>62</v>
      </c>
      <c r="C132" s="36" t="s">
        <v>5</v>
      </c>
      <c r="D132" s="205"/>
      <c r="E132" s="69">
        <v>1047</v>
      </c>
      <c r="F132" s="205"/>
      <c r="G132" s="205"/>
      <c r="H132" s="205"/>
      <c r="I132" s="37">
        <v>575</v>
      </c>
      <c r="J132" s="37">
        <v>26</v>
      </c>
      <c r="K132" s="205"/>
      <c r="L132" s="82">
        <f>SUM(D132:K132)</f>
        <v>1648</v>
      </c>
    </row>
    <row r="133" spans="1:13" x14ac:dyDescent="0.4">
      <c r="A133" s="215"/>
      <c r="B133" s="218"/>
      <c r="C133" s="147" t="s">
        <v>0</v>
      </c>
      <c r="D133" s="206"/>
      <c r="E133" s="31">
        <v>710</v>
      </c>
      <c r="F133" s="206"/>
      <c r="G133" s="206"/>
      <c r="H133" s="206"/>
      <c r="I133" s="93">
        <v>295</v>
      </c>
      <c r="J133" s="93">
        <v>15</v>
      </c>
      <c r="K133" s="206"/>
      <c r="L133" s="84">
        <f>SUM(D133:K133)</f>
        <v>1020</v>
      </c>
    </row>
    <row r="134" spans="1:13" ht="15" thickBot="1" x14ac:dyDescent="0.45">
      <c r="A134" s="216"/>
      <c r="B134" s="219"/>
      <c r="C134" s="72" t="s">
        <v>4</v>
      </c>
      <c r="D134" s="207"/>
      <c r="E134" s="149">
        <v>0.67800000000000005</v>
      </c>
      <c r="F134" s="207"/>
      <c r="G134" s="207"/>
      <c r="H134" s="207"/>
      <c r="I134" s="59">
        <v>0.51300000000000001</v>
      </c>
      <c r="J134" s="59">
        <v>0.57999999999999996</v>
      </c>
      <c r="K134" s="207"/>
      <c r="L134" s="154">
        <f>L133/L132</f>
        <v>0.6189320388349514</v>
      </c>
    </row>
    <row r="135" spans="1:13" x14ac:dyDescent="0.4">
      <c r="A135" s="208" t="s">
        <v>38</v>
      </c>
      <c r="B135" s="209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08"/>
      <c r="B136" s="209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10"/>
      <c r="B137" s="211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12" t="s">
        <v>9</v>
      </c>
      <c r="B139" s="213"/>
      <c r="C139" s="249" t="s">
        <v>10</v>
      </c>
      <c r="D139" s="24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14" t="s">
        <v>65</v>
      </c>
      <c r="B140" s="217" t="s">
        <v>66</v>
      </c>
      <c r="C140" s="250" t="s">
        <v>3</v>
      </c>
      <c r="D140" s="118">
        <v>2576</v>
      </c>
      <c r="E140" s="70"/>
      <c r="F140" s="274">
        <v>1250</v>
      </c>
      <c r="G140" s="29">
        <v>1240</v>
      </c>
      <c r="H140" s="30">
        <v>78</v>
      </c>
      <c r="I140" s="275">
        <v>434</v>
      </c>
      <c r="J140" s="30">
        <v>154</v>
      </c>
      <c r="K140" s="276">
        <v>110</v>
      </c>
      <c r="L140" s="165">
        <f>SUM(D140:K140)</f>
        <v>5842</v>
      </c>
    </row>
    <row r="141" spans="1:13" x14ac:dyDescent="0.25">
      <c r="A141" s="215"/>
      <c r="B141" s="218"/>
      <c r="C141" s="251" t="s">
        <v>0</v>
      </c>
      <c r="D141" s="242">
        <v>1598</v>
      </c>
      <c r="E141" s="71"/>
      <c r="F141" s="277">
        <v>713</v>
      </c>
      <c r="G141" s="31">
        <v>993</v>
      </c>
      <c r="H141" s="32">
        <v>35</v>
      </c>
      <c r="I141" s="278">
        <v>210</v>
      </c>
      <c r="J141" s="179">
        <v>104</v>
      </c>
      <c r="K141" s="279">
        <v>58</v>
      </c>
      <c r="L141" s="85">
        <f>SUM(D141:K141)</f>
        <v>3711</v>
      </c>
    </row>
    <row r="142" spans="1:13" ht="15" thickBot="1" x14ac:dyDescent="0.3">
      <c r="A142" s="215"/>
      <c r="B142" s="219"/>
      <c r="C142" s="252" t="s">
        <v>4</v>
      </c>
      <c r="D142" s="280">
        <v>0.62</v>
      </c>
      <c r="E142" s="281"/>
      <c r="F142" s="282">
        <v>0.56999999999999995</v>
      </c>
      <c r="G142" s="283">
        <v>0.80100000000000005</v>
      </c>
      <c r="H142" s="284">
        <v>0.44900000000000001</v>
      </c>
      <c r="I142" s="285">
        <v>0.48399999999999999</v>
      </c>
      <c r="J142" s="284">
        <v>0.68</v>
      </c>
      <c r="K142" s="286">
        <f t="shared" ref="K142" si="48">K141/K140</f>
        <v>0.52727272727272723</v>
      </c>
      <c r="L142" s="287">
        <f>L141/L140</f>
        <v>0.63522766175967138</v>
      </c>
    </row>
    <row r="143" spans="1:13" x14ac:dyDescent="0.4">
      <c r="A143" s="215"/>
      <c r="B143" s="270" t="s">
        <v>67</v>
      </c>
      <c r="C143" s="271" t="s">
        <v>3</v>
      </c>
      <c r="D143" s="288">
        <v>2443</v>
      </c>
      <c r="E143" s="289">
        <v>1061</v>
      </c>
      <c r="F143" s="290">
        <v>1298</v>
      </c>
      <c r="G143" s="291">
        <v>1232</v>
      </c>
      <c r="H143" s="290">
        <v>86</v>
      </c>
      <c r="I143" s="289">
        <v>499</v>
      </c>
      <c r="J143" s="290">
        <v>200</v>
      </c>
      <c r="K143" s="289">
        <v>169</v>
      </c>
      <c r="L143" s="191">
        <f>SUM(D143:K143)</f>
        <v>6988</v>
      </c>
    </row>
    <row r="144" spans="1:13" x14ac:dyDescent="0.4">
      <c r="A144" s="215"/>
      <c r="B144" s="230"/>
      <c r="C144" s="272" t="s">
        <v>0</v>
      </c>
      <c r="D144" s="292">
        <v>1644</v>
      </c>
      <c r="E144" s="192">
        <v>770</v>
      </c>
      <c r="F144" s="193">
        <v>758</v>
      </c>
      <c r="G144" s="293">
        <v>1007</v>
      </c>
      <c r="H144" s="193">
        <v>48</v>
      </c>
      <c r="I144" s="294">
        <v>261</v>
      </c>
      <c r="J144" s="273">
        <v>147</v>
      </c>
      <c r="K144" s="294">
        <v>102</v>
      </c>
      <c r="L144" s="194">
        <f>SUM(D144:K144)</f>
        <v>4737</v>
      </c>
    </row>
    <row r="145" spans="1:12" ht="15" thickBot="1" x14ac:dyDescent="0.45">
      <c r="A145" s="215"/>
      <c r="B145" s="230"/>
      <c r="C145" s="295" t="s">
        <v>4</v>
      </c>
      <c r="D145" s="296">
        <v>0.67300000000000004</v>
      </c>
      <c r="E145" s="203">
        <v>0.72599999999999998</v>
      </c>
      <c r="F145" s="204">
        <v>0.58299999999999996</v>
      </c>
      <c r="G145" s="297">
        <v>0.81699999999999995</v>
      </c>
      <c r="H145" s="204">
        <v>0.55800000000000005</v>
      </c>
      <c r="I145" s="240">
        <v>0.52300000000000002</v>
      </c>
      <c r="J145" s="204">
        <v>0.74</v>
      </c>
      <c r="K145" s="240">
        <v>0.6</v>
      </c>
      <c r="L145" s="195">
        <f>L144/L143</f>
        <v>0.67787635947338298</v>
      </c>
    </row>
    <row r="146" spans="1:12" x14ac:dyDescent="0.4">
      <c r="A146" s="215"/>
      <c r="B146" s="220" t="s">
        <v>68</v>
      </c>
      <c r="C146" s="254" t="s">
        <v>5</v>
      </c>
      <c r="D146" s="245"/>
      <c r="E146" s="197"/>
      <c r="F146" s="261"/>
      <c r="G146" s="264"/>
      <c r="H146" s="30"/>
      <c r="I146" s="29"/>
      <c r="J146" s="30"/>
      <c r="K146" s="29"/>
      <c r="L146" s="82">
        <f>SUM(D146:K146)</f>
        <v>0</v>
      </c>
    </row>
    <row r="147" spans="1:12" x14ac:dyDescent="0.4">
      <c r="A147" s="215"/>
      <c r="B147" s="218"/>
      <c r="C147" s="251" t="s">
        <v>0</v>
      </c>
      <c r="D147" s="243"/>
      <c r="E147" s="31"/>
      <c r="F147" s="262"/>
      <c r="G147" s="31"/>
      <c r="H147" s="32"/>
      <c r="I147" s="95"/>
      <c r="J147" s="179"/>
      <c r="K147" s="95"/>
      <c r="L147" s="84">
        <f>SUM(D147:K147)</f>
        <v>0</v>
      </c>
    </row>
    <row r="148" spans="1:12" ht="15" thickBot="1" x14ac:dyDescent="0.45">
      <c r="A148" s="215"/>
      <c r="B148" s="219"/>
      <c r="C148" s="252" t="s">
        <v>4</v>
      </c>
      <c r="D148" s="54"/>
      <c r="E148" s="201"/>
      <c r="F148" s="263"/>
      <c r="G148" s="52"/>
      <c r="H148" s="182"/>
      <c r="I148" s="55"/>
      <c r="J148" s="182"/>
      <c r="K148" s="55"/>
      <c r="L148" s="154"/>
    </row>
    <row r="149" spans="1:12" x14ac:dyDescent="0.4">
      <c r="A149" s="215"/>
      <c r="B149" s="220" t="s">
        <v>69</v>
      </c>
      <c r="C149" s="254" t="s">
        <v>5</v>
      </c>
      <c r="D149" s="246"/>
      <c r="E149" s="29"/>
      <c r="F149" s="30"/>
      <c r="G149" s="29"/>
      <c r="H149" s="30"/>
      <c r="I149" s="29"/>
      <c r="J149" s="30"/>
      <c r="K149" s="29"/>
      <c r="L149" s="82">
        <f>SUM(D149:K149)</f>
        <v>0</v>
      </c>
    </row>
    <row r="150" spans="1:12" x14ac:dyDescent="0.4">
      <c r="A150" s="215"/>
      <c r="B150" s="218"/>
      <c r="C150" s="251" t="s">
        <v>0</v>
      </c>
      <c r="D150" s="243"/>
      <c r="E150" s="31"/>
      <c r="F150" s="32"/>
      <c r="G150" s="31"/>
      <c r="H150" s="32"/>
      <c r="I150" s="95"/>
      <c r="J150" s="179"/>
      <c r="K150" s="95"/>
      <c r="L150" s="84">
        <f>SUM(D150:K150)</f>
        <v>0</v>
      </c>
    </row>
    <row r="151" spans="1:12" ht="15" thickBot="1" x14ac:dyDescent="0.45">
      <c r="A151" s="215"/>
      <c r="B151" s="219"/>
      <c r="C151" s="253" t="s">
        <v>4</v>
      </c>
      <c r="D151" s="244"/>
      <c r="E151" s="151"/>
      <c r="F151" s="101"/>
      <c r="G151" s="152"/>
      <c r="H151" s="101"/>
      <c r="I151" s="151"/>
      <c r="J151" s="101"/>
      <c r="K151" s="151"/>
      <c r="L151" s="160"/>
    </row>
    <row r="152" spans="1:12" x14ac:dyDescent="0.4">
      <c r="A152" s="215"/>
      <c r="B152" s="220" t="s">
        <v>70</v>
      </c>
      <c r="C152" s="254" t="s">
        <v>5</v>
      </c>
      <c r="D152" s="246"/>
      <c r="E152" s="29"/>
      <c r="F152" s="246"/>
      <c r="G152" s="24"/>
      <c r="H152" s="246"/>
      <c r="I152" s="29"/>
      <c r="J152" s="30"/>
      <c r="K152" s="24"/>
      <c r="L152" s="82">
        <f>SUM(D152:K152)</f>
        <v>0</v>
      </c>
    </row>
    <row r="153" spans="1:12" x14ac:dyDescent="0.4">
      <c r="A153" s="215"/>
      <c r="B153" s="218"/>
      <c r="C153" s="251" t="s">
        <v>0</v>
      </c>
      <c r="D153" s="243"/>
      <c r="E153" s="31"/>
      <c r="F153" s="243"/>
      <c r="G153" s="26"/>
      <c r="H153" s="243"/>
      <c r="I153" s="31"/>
      <c r="J153" s="32"/>
      <c r="K153" s="26"/>
      <c r="L153" s="84">
        <f>SUM(D153:K153)</f>
        <v>0</v>
      </c>
    </row>
    <row r="154" spans="1:12" ht="15" thickBot="1" x14ac:dyDescent="0.45">
      <c r="A154" s="216"/>
      <c r="B154" s="219"/>
      <c r="C154" s="252" t="s">
        <v>4</v>
      </c>
      <c r="D154" s="260"/>
      <c r="E154" s="149"/>
      <c r="F154" s="260"/>
      <c r="G154" s="265"/>
      <c r="H154" s="260"/>
      <c r="I154" s="149"/>
      <c r="J154" s="34"/>
      <c r="K154" s="265"/>
      <c r="L154" s="154"/>
    </row>
    <row r="155" spans="1:12" x14ac:dyDescent="0.4">
      <c r="A155" s="208" t="s">
        <v>38</v>
      </c>
      <c r="B155" s="209"/>
      <c r="C155" s="255" t="s">
        <v>5</v>
      </c>
      <c r="D155" s="247">
        <f>D140+D143+D146+D149+D152</f>
        <v>5019</v>
      </c>
      <c r="E155" s="258">
        <f>E140+E143+E146+E149+E152</f>
        <v>1061</v>
      </c>
      <c r="F155" s="247">
        <f t="shared" ref="F155:K155" si="49">F140+F143+F146+F149+F152</f>
        <v>2548</v>
      </c>
      <c r="G155" s="19">
        <f t="shared" si="49"/>
        <v>2472</v>
      </c>
      <c r="H155" s="247">
        <f t="shared" si="49"/>
        <v>164</v>
      </c>
      <c r="I155" s="130">
        <f t="shared" ref="I155" si="50">I140+I143+I146+I149+I152</f>
        <v>933</v>
      </c>
      <c r="J155" s="266">
        <f t="shared" si="49"/>
        <v>354</v>
      </c>
      <c r="K155" s="183">
        <f t="shared" si="49"/>
        <v>279</v>
      </c>
      <c r="L155" s="268">
        <f t="shared" ref="L155" si="51">L140+L143+L146+L149+L152</f>
        <v>12830</v>
      </c>
    </row>
    <row r="156" spans="1:12" x14ac:dyDescent="0.4">
      <c r="A156" s="208"/>
      <c r="B156" s="209"/>
      <c r="C156" s="256" t="s">
        <v>0</v>
      </c>
      <c r="D156" s="248">
        <f>D141+D144+D147+D150+D153</f>
        <v>3242</v>
      </c>
      <c r="E156" s="259">
        <f>E141+E144+E147+E150+E153</f>
        <v>770</v>
      </c>
      <c r="F156" s="248">
        <f t="shared" ref="F156:K156" si="52">F141+F144+F147+F150+F153</f>
        <v>1471</v>
      </c>
      <c r="G156" s="21">
        <f t="shared" si="52"/>
        <v>2000</v>
      </c>
      <c r="H156" s="248">
        <f t="shared" si="52"/>
        <v>83</v>
      </c>
      <c r="I156" s="133">
        <f t="shared" ref="I156" si="53">I141+I144+I147+I150+I153</f>
        <v>471</v>
      </c>
      <c r="J156" s="267">
        <f t="shared" si="52"/>
        <v>251</v>
      </c>
      <c r="K156" s="184">
        <f t="shared" si="52"/>
        <v>160</v>
      </c>
      <c r="L156" s="133">
        <f t="shared" ref="L156" si="54">L141+L144+L147+L150+L153</f>
        <v>8448</v>
      </c>
    </row>
    <row r="157" spans="1:12" ht="15" thickBot="1" x14ac:dyDescent="0.45">
      <c r="A157" s="210"/>
      <c r="B157" s="211"/>
      <c r="C157" s="257" t="s">
        <v>4</v>
      </c>
      <c r="D157" s="185">
        <f>D156/D155</f>
        <v>0.64594540745168361</v>
      </c>
      <c r="E157" s="86">
        <f>E156/E155</f>
        <v>0.72573044297832234</v>
      </c>
      <c r="F157" s="185">
        <f t="shared" ref="F157:H157" si="55">F156/F155</f>
        <v>0.57731554160125587</v>
      </c>
      <c r="G157" s="86">
        <f t="shared" si="55"/>
        <v>0.80906148867313921</v>
      </c>
      <c r="H157" s="185">
        <f t="shared" si="55"/>
        <v>0.50609756097560976</v>
      </c>
      <c r="I157" s="168">
        <f t="shared" ref="I157" si="56">I156/I155</f>
        <v>0.50482315112540188</v>
      </c>
      <c r="J157" s="185">
        <f>J156/J155</f>
        <v>0.70903954802259883</v>
      </c>
      <c r="K157" s="110">
        <v>0.72</v>
      </c>
      <c r="L157" s="269">
        <f t="shared" ref="L157" si="57">L156/L155</f>
        <v>0.65845674201091198</v>
      </c>
    </row>
  </sheetData>
  <mergeCells count="65">
    <mergeCell ref="A155:B157"/>
    <mergeCell ref="A139:B139"/>
    <mergeCell ref="A140:A154"/>
    <mergeCell ref="B140:B142"/>
    <mergeCell ref="B143:B145"/>
    <mergeCell ref="B146:B148"/>
    <mergeCell ref="B149:B151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115:B117"/>
    <mergeCell ref="A99:B99"/>
    <mergeCell ref="A100:A114"/>
    <mergeCell ref="B100:B102"/>
    <mergeCell ref="B103:B105"/>
    <mergeCell ref="B106:B108"/>
    <mergeCell ref="B109:B111"/>
    <mergeCell ref="B112:B1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자료(8월7일주실적Upload)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2023-08-22T05:21:59Z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