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K\Desktop\바탕화면\"/>
    </mc:Choice>
  </mc:AlternateContent>
  <xr:revisionPtr revIDLastSave="0" documentId="8_{62516A30-B6D3-4378-9C3A-AC8278EAD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3월3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6" i="10" l="1"/>
  <c r="H283" i="10"/>
  <c r="H280" i="10" l="1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<sst xmlns="http://schemas.openxmlformats.org/spreadsheetml/2006/main" count="539" uniqueCount="127">
  <si>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</si>
  <si>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</si>
  <si>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</si>
  <si>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</si>
  <si>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</si>
  <si>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</si>
  <si>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</si>
  <si>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</si>
  <si>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</si>
  <si>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</si>
  <si>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</si>
  <si>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</si>
  <si>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</si>
  <si>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</si>
  <si>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</si>
  <si>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</si>
  <si>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</si>
  <si>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</si>
  <si>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</si>
  <si>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</si>
  <si>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</si>
  <si>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</si>
  <si>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</si>
  <si>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</si>
  <si>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</si>
  <si>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</si>
  <si>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</si>
  <si>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</si>
  <si>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</si>
  <si>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</si>
  <si>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</si>
  <si>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</si>
  <si>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</si>
  <si>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</si>
  <si>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</si>
  <si>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</si>
  <si>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</si>
  <si>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</si>
  <si>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</si>
  <si>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</si>
  <si>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</si>
  <si>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</si>
  <si>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</si>
  <si>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</si>
  <si>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</si>
  <si>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</si>
  <si>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</si>
  <si>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</si>
  <si>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</si>
  <si>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</si>
  <si>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</si>
  <si>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</si>
  <si>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</si>
  <si>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</si>
  <si>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</si>
  <si>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</si>
  <si>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</si>
  <si>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</si>
  <si>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</si>
  <si>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</si>
  <si>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</si>
  <si>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</si>
  <si>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</si>
  <si>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</si>
  <si>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</si>
  <si>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</si>
  <si>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</si>
  <si>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</si>
  <si>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</si>
  <si>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</si>
  <si>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</si>
  <si>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</si>
  <si>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</si>
  <si>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</si>
  <si>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</si>
  <si>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</si>
  <si>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</si>
  <si>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</si>
  <si>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</si>
  <si>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</si>
  <si>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</si>
  <si>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</si>
  <si>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</si>
  <si>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</si>
  <si>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</si>
  <si>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</si>
  <si>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</si>
  <si>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</si>
  <si>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</si>
  <si>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</si>
  <si>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</si>
  <si>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</si>
  <si>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</si>
  <si>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</si>
  <si>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</si>
  <si>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</si>
  <si>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</si>
  <si>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</si>
  <si>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</si>
  <si>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</si>
  <si>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</si>
  <si>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</si>
  <si>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</si>
  <si>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</si>
  <si>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</si>
  <si>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</si>
  <si>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</si>
  <si>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</si>
  <si>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</si>
  <si>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</si>
  <si>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</si>
  <si>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</si>
  <si>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</si>
  <si>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</si>
  <si>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</si>
  <si>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</si>
  <si>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</si>
  <si>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</si>
  <si>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</si>
  <si>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</si>
  <si>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</si>
  <si>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</si>
  <si>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</si>
  <si>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</si>
  <si>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</si>
  <si>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</si>
  <si>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`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</si>
</sst>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sz val="12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3" fillId="7" borderId="13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9" fontId="3" fillId="7" borderId="4" xfId="1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9" fillId="7" borderId="10" xfId="0" applyFont="1" applyFill="1" applyBorder="1" applyAlignment="1">
      <alignment horizontal="center" vertical="center" wrapText="1"/>
    </xf>
    <xf numFmtId="41" fontId="3" fillId="7" borderId="19" xfId="2" applyFont="1" applyFill="1" applyBorder="1">
      <alignment vertical="center"/>
    </xf>
    <xf numFmtId="41" fontId="3" fillId="7" borderId="11" xfId="2" applyFont="1" applyFill="1" applyBorder="1" applyAlignment="1">
      <alignment vertical="center" wrapText="1"/>
    </xf>
    <xf numFmtId="41" fontId="3" fillId="7" borderId="31" xfId="2" applyFont="1" applyFill="1" applyBorder="1" applyAlignment="1">
      <alignment vertical="center" wrapText="1"/>
    </xf>
    <xf numFmtId="41" fontId="5" fillId="7" borderId="28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21" xfId="1" applyFont="1" applyFill="1" applyBorder="1" applyAlignment="1">
      <alignment horizontal="right" vertical="center"/>
    </xf>
    <xf numFmtId="9" fontId="3" fillId="7" borderId="12" xfId="1" applyFont="1" applyFill="1" applyBorder="1" applyAlignment="1">
      <alignment horizontal="right" vertical="center" wrapText="1"/>
    </xf>
    <xf numFmtId="9" fontId="3" fillId="7" borderId="32" xfId="1" applyFont="1" applyFill="1" applyBorder="1" applyAlignment="1">
      <alignment horizontal="right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7" borderId="1" xfId="2" applyFont="1" applyFill="1" applyBorder="1">
      <alignment vertical="center"/>
    </xf>
    <xf numFmtId="41" fontId="3" fillId="7" borderId="61" xfId="2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1" fontId="3" fillId="7" borderId="68" xfId="2" applyFont="1" applyFill="1" applyBorder="1">
      <alignment vertical="center"/>
    </xf>
    <xf numFmtId="41" fontId="5" fillId="7" borderId="69" xfId="2" applyFont="1" applyFill="1" applyBorder="1">
      <alignment vertical="center"/>
    </xf>
    <xf numFmtId="9" fontId="3" fillId="7" borderId="70" xfId="1" applyFont="1" applyFill="1" applyBorder="1">
      <alignment vertical="center"/>
    </xf>
    <xf numFmtId="41" fontId="3" fillId="7" borderId="68" xfId="2" applyFont="1" applyFill="1" applyBorder="1" applyAlignment="1">
      <alignment vertical="center" wrapText="1"/>
    </xf>
    <xf numFmtId="41" fontId="5" fillId="7" borderId="69" xfId="2" applyFont="1" applyFill="1" applyBorder="1" applyAlignment="1">
      <alignment vertical="center" wrapText="1"/>
    </xf>
    <xf numFmtId="9" fontId="3" fillId="7" borderId="70" xfId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1"/>
  <sheetViews>
    <sheetView tabSelected="1" topLeftCell="A268" workbookViewId="0">
      <selection activeCell="F300" sqref="F300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57" t="s">
        <v>11</v>
      </c>
      <c r="B1" s="258"/>
      <c r="C1" s="258"/>
      <c r="D1" s="259" t="s">
        <v>18</v>
      </c>
      <c r="E1" s="260"/>
      <c r="F1" s="260"/>
      <c r="G1" s="260"/>
      <c r="H1" s="260"/>
      <c r="I1" s="260"/>
      <c r="J1" s="260"/>
      <c r="K1" s="261"/>
      <c r="L1" s="36" t="s">
        <v>16</v>
      </c>
    </row>
    <row r="2" spans="1:12" ht="35.4" customHeight="1" thickBot="1" x14ac:dyDescent="0.45">
      <c r="A2" s="245" t="s">
        <v>9</v>
      </c>
      <c r="B2" s="246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62" t="s">
        <v>19</v>
      </c>
      <c r="B3" s="247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63"/>
      <c r="B4" s="250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63"/>
      <c r="B5" s="251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63"/>
      <c r="B6" s="248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63"/>
      <c r="B7" s="250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63"/>
      <c r="B8" s="250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63"/>
      <c r="B9" s="247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63"/>
      <c r="B10" s="250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63"/>
      <c r="B11" s="251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63"/>
      <c r="B12" s="247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63"/>
      <c r="B13" s="250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63"/>
      <c r="B14" s="251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63"/>
      <c r="B15" s="247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63"/>
      <c r="B16" s="250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64"/>
      <c r="B17" s="251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1" t="s">
        <v>15</v>
      </c>
      <c r="B18" s="24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1"/>
      <c r="B19" s="24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43"/>
      <c r="B20" s="24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5" t="s">
        <v>9</v>
      </c>
      <c r="B22" s="246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62" t="s">
        <v>31</v>
      </c>
      <c r="B23" s="247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63"/>
      <c r="B24" s="250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63"/>
      <c r="B25" s="251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63"/>
      <c r="B26" s="248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63"/>
      <c r="B27" s="250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63"/>
      <c r="B28" s="250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63"/>
      <c r="B29" s="247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63"/>
      <c r="B30" s="250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63"/>
      <c r="B31" s="251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63"/>
      <c r="B32" s="247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63"/>
      <c r="B33" s="250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63"/>
      <c r="B34" s="251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63"/>
      <c r="B35" s="247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63"/>
      <c r="B36" s="250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64"/>
      <c r="B37" s="251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1" t="s">
        <v>30</v>
      </c>
      <c r="B38" s="242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1"/>
      <c r="B39" s="242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43"/>
      <c r="B40" s="244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5" t="s">
        <v>9</v>
      </c>
      <c r="B42" s="246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1"/>
      <c r="B43" s="248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1"/>
      <c r="B44" s="250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1"/>
      <c r="B45" s="251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1"/>
      <c r="B46" s="248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1"/>
      <c r="B47" s="250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1"/>
      <c r="B48" s="250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1"/>
      <c r="B49" s="247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1"/>
      <c r="B50" s="250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1"/>
      <c r="B51" s="251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1"/>
      <c r="B52" s="247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1"/>
      <c r="B53" s="250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3"/>
      <c r="B54" s="251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1" t="s">
        <v>36</v>
      </c>
      <c r="B55" s="242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1"/>
      <c r="B56" s="242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43"/>
      <c r="B57" s="244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5" t="s">
        <v>9</v>
      </c>
      <c r="B59" s="246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2" t="s">
        <v>37</v>
      </c>
      <c r="B60" s="247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1"/>
      <c r="B61" s="250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1"/>
      <c r="B62" s="251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1"/>
      <c r="B63" s="247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1"/>
      <c r="B64" s="250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1"/>
      <c r="B65" s="251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1"/>
      <c r="B66" s="248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1"/>
      <c r="B67" s="250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1"/>
      <c r="B68" s="250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1"/>
      <c r="B69" s="247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1"/>
      <c r="B70" s="250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1"/>
      <c r="B71" s="251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1"/>
      <c r="B72" s="247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1"/>
      <c r="B73" s="250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3"/>
      <c r="B74" s="251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1" t="s">
        <v>38</v>
      </c>
      <c r="B75" s="242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1"/>
      <c r="B76" s="242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43"/>
      <c r="B77" s="244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5" t="s">
        <v>9</v>
      </c>
      <c r="B79" s="246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2" t="s">
        <v>44</v>
      </c>
      <c r="B80" s="247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1"/>
      <c r="B81" s="250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1"/>
      <c r="B82" s="251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1"/>
      <c r="B83" s="247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1"/>
      <c r="B84" s="250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1"/>
      <c r="B85" s="251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1"/>
      <c r="B86" s="248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1"/>
      <c r="B87" s="250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1"/>
      <c r="B88" s="250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1"/>
      <c r="B89" s="247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1"/>
      <c r="B90" s="250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1"/>
      <c r="B91" s="251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1"/>
      <c r="B92" s="247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1"/>
      <c r="B93" s="250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3"/>
      <c r="B94" s="251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1" t="s">
        <v>45</v>
      </c>
      <c r="B95" s="242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1"/>
      <c r="B96" s="242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43"/>
      <c r="B97" s="244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5" t="s">
        <v>9</v>
      </c>
      <c r="B99" s="246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2" t="s">
        <v>51</v>
      </c>
      <c r="B100" s="247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1"/>
      <c r="B101" s="250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1"/>
      <c r="B102" s="251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1"/>
      <c r="B103" s="247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1"/>
      <c r="B104" s="250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1"/>
      <c r="B105" s="251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1"/>
      <c r="B106" s="248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1"/>
      <c r="B107" s="250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1"/>
      <c r="B108" s="250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1"/>
      <c r="B109" s="247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1"/>
      <c r="B110" s="250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1"/>
      <c r="B111" s="251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1" t="s">
        <v>56</v>
      </c>
      <c r="B112" s="242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1"/>
      <c r="B113" s="242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43"/>
      <c r="B114" s="244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5" t="s">
        <v>9</v>
      </c>
      <c r="B116" s="246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2" t="s">
        <v>57</v>
      </c>
      <c r="B117" s="247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1"/>
      <c r="B118" s="250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1"/>
      <c r="B119" s="251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1"/>
      <c r="B120" s="247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1"/>
      <c r="B121" s="250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1"/>
      <c r="B122" s="251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1"/>
      <c r="B123" s="248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1"/>
      <c r="B124" s="250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1"/>
      <c r="B125" s="250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1"/>
      <c r="B126" s="247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1"/>
      <c r="B127" s="250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1"/>
      <c r="B128" s="251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1"/>
      <c r="B129" s="247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1"/>
      <c r="B130" s="250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3"/>
      <c r="B131" s="251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1" t="s">
        <v>58</v>
      </c>
      <c r="B132" s="242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1"/>
      <c r="B133" s="242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43"/>
      <c r="B134" s="244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5" t="s">
        <v>9</v>
      </c>
      <c r="B136" s="246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2" t="s">
        <v>63</v>
      </c>
      <c r="B137" s="247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1"/>
      <c r="B138" s="250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1"/>
      <c r="B139" s="251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1"/>
      <c r="B140" s="247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1"/>
      <c r="B141" s="250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1"/>
      <c r="B142" s="251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1"/>
      <c r="B143" s="248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1"/>
      <c r="B144" s="250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1"/>
      <c r="B145" s="250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1"/>
      <c r="B146" s="247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1"/>
      <c r="B147" s="250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1"/>
      <c r="B148" s="251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1"/>
      <c r="B149" s="247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1"/>
      <c r="B150" s="250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3"/>
      <c r="B151" s="251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1" t="s">
        <v>64</v>
      </c>
      <c r="B152" s="242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1"/>
      <c r="B153" s="242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43"/>
      <c r="B154" s="244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5" t="s">
        <v>9</v>
      </c>
      <c r="B156" s="246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2" t="s">
        <v>71</v>
      </c>
      <c r="B157" s="247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1"/>
      <c r="B158" s="250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1"/>
      <c r="B159" s="251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1"/>
      <c r="B160" s="247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1"/>
      <c r="B161" s="250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1"/>
      <c r="B162" s="251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1"/>
      <c r="B163" s="248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1"/>
      <c r="B164" s="250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1"/>
      <c r="B165" s="250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1"/>
      <c r="B166" s="247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1"/>
      <c r="B167" s="250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1"/>
      <c r="B168" s="251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1"/>
      <c r="B169" s="247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1"/>
      <c r="B170" s="250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3"/>
      <c r="B171" s="251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1" t="s">
        <v>72</v>
      </c>
      <c r="B172" s="242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1"/>
      <c r="B173" s="242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43"/>
      <c r="B174" s="244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5" t="s">
        <v>9</v>
      </c>
      <c r="B176" s="246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2" t="s">
        <v>78</v>
      </c>
      <c r="B177" s="247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1"/>
      <c r="B178" s="250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1"/>
      <c r="B179" s="251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1"/>
      <c r="B180" s="247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1"/>
      <c r="B181" s="250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1"/>
      <c r="B182" s="251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1"/>
      <c r="B183" s="248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1"/>
      <c r="B184" s="250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1"/>
      <c r="B185" s="250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1"/>
      <c r="B186" s="247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1"/>
      <c r="B187" s="250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1"/>
      <c r="B188" s="251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1"/>
      <c r="B189" s="247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1"/>
      <c r="B190" s="250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3"/>
      <c r="B191" s="251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1" t="s">
        <v>84</v>
      </c>
      <c r="B192" s="242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1"/>
      <c r="B193" s="242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43"/>
      <c r="B194" s="244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5" t="s">
        <v>9</v>
      </c>
      <c r="B196" s="246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2" t="s">
        <v>85</v>
      </c>
      <c r="B197" s="247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1"/>
      <c r="B198" s="248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1"/>
      <c r="B199" s="249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1"/>
      <c r="B200" s="247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1"/>
      <c r="B201" s="250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1"/>
      <c r="B202" s="251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1"/>
      <c r="B203" s="248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1"/>
      <c r="B204" s="250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1"/>
      <c r="B205" s="250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1"/>
      <c r="B206" s="247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1"/>
      <c r="B207" s="250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1"/>
      <c r="B208" s="251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1"/>
      <c r="B209" s="247" t="s">
        <v>91</v>
      </c>
      <c r="C209" s="50" t="s">
        <v>5</v>
      </c>
      <c r="D209" s="214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1"/>
      <c r="B210" s="250"/>
      <c r="C210" s="51" t="s">
        <v>0</v>
      </c>
      <c r="D210" s="213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3"/>
      <c r="B211" s="251"/>
      <c r="C211" s="52" t="s">
        <v>4</v>
      </c>
      <c r="D211" s="215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1" t="s">
        <v>86</v>
      </c>
      <c r="B212" s="242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1"/>
      <c r="B213" s="242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43"/>
      <c r="B214" s="244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5" t="s">
        <v>9</v>
      </c>
      <c r="B216" s="246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2" t="s">
        <v>92</v>
      </c>
      <c r="B217" s="247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1"/>
      <c r="B218" s="248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1"/>
      <c r="B219" s="249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1"/>
      <c r="B220" s="247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1"/>
      <c r="B221" s="250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1"/>
      <c r="B222" s="251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1"/>
      <c r="B223" s="248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1"/>
      <c r="B224" s="250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1"/>
      <c r="B225" s="250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1"/>
      <c r="B226" s="247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1"/>
      <c r="B227" s="250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1"/>
      <c r="B228" s="251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1"/>
      <c r="B229" s="247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1"/>
      <c r="B230" s="250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3"/>
      <c r="B231" s="251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1" t="s">
        <v>93</v>
      </c>
      <c r="B232" s="242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1"/>
      <c r="B233" s="242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43"/>
      <c r="B234" s="244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5" t="s">
        <v>9</v>
      </c>
      <c r="B236" s="246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2" t="s">
        <v>99</v>
      </c>
      <c r="B237" s="247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1"/>
      <c r="B238" s="248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1"/>
      <c r="B239" s="249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1"/>
      <c r="B240" s="247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1"/>
      <c r="B241" s="250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1"/>
      <c r="B242" s="251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1"/>
      <c r="B243" s="248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1"/>
      <c r="B244" s="250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1"/>
      <c r="B245" s="250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1"/>
      <c r="B246" s="247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1"/>
      <c r="B247" s="250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1"/>
      <c r="B248" s="251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1"/>
      <c r="B249" s="247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1"/>
      <c r="B250" s="250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3"/>
      <c r="B251" s="251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1" t="s">
        <v>104</v>
      </c>
      <c r="B252" s="242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1"/>
      <c r="B253" s="242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43"/>
      <c r="B254" s="244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5" t="s">
        <v>9</v>
      </c>
      <c r="B256" s="246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2" t="s">
        <v>107</v>
      </c>
      <c r="B257" s="247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1"/>
      <c r="B258" s="248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1"/>
      <c r="B259" s="249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1"/>
      <c r="B260" s="247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1"/>
      <c r="B261" s="250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1"/>
      <c r="B262" s="251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1"/>
      <c r="B263" s="248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1"/>
      <c r="B264" s="250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1"/>
      <c r="B265" s="250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1"/>
      <c r="B266" s="254" t="s">
        <v>111</v>
      </c>
      <c r="C266" s="216" t="s">
        <v>5</v>
      </c>
      <c r="D266" s="217">
        <v>2591</v>
      </c>
      <c r="E266" s="218">
        <v>1051</v>
      </c>
      <c r="F266" s="196">
        <v>1834</v>
      </c>
      <c r="G266" s="219">
        <v>1535</v>
      </c>
      <c r="H266" s="152">
        <v>45</v>
      </c>
      <c r="I266" s="152">
        <v>777</v>
      </c>
      <c r="J266" s="196">
        <v>517</v>
      </c>
      <c r="K266" s="152">
        <v>263</v>
      </c>
      <c r="L266" s="207">
        <f>SUM(D266:K266)</f>
        <v>8613</v>
      </c>
    </row>
    <row r="267" spans="1:12" x14ac:dyDescent="0.4">
      <c r="A267" s="241"/>
      <c r="B267" s="255"/>
      <c r="C267" s="208" t="s">
        <v>0</v>
      </c>
      <c r="D267" s="209">
        <v>1682</v>
      </c>
      <c r="E267" s="220">
        <v>696</v>
      </c>
      <c r="F267" s="197">
        <v>1179</v>
      </c>
      <c r="G267" s="221">
        <v>1284</v>
      </c>
      <c r="H267" s="210">
        <v>20</v>
      </c>
      <c r="I267" s="195">
        <v>492</v>
      </c>
      <c r="J267" s="197">
        <v>396</v>
      </c>
      <c r="K267" s="195">
        <v>165</v>
      </c>
      <c r="L267" s="211">
        <f>SUM(D267:K267)</f>
        <v>5914</v>
      </c>
    </row>
    <row r="268" spans="1:12" ht="15" thickBot="1" x14ac:dyDescent="0.45">
      <c r="A268" s="241"/>
      <c r="B268" s="256"/>
      <c r="C268" s="222" t="s">
        <v>4</v>
      </c>
      <c r="D268" s="223">
        <v>0.64900000000000002</v>
      </c>
      <c r="E268" s="224">
        <v>0.66200000000000003</v>
      </c>
      <c r="F268" s="198">
        <v>0.64280000000000004</v>
      </c>
      <c r="G268" s="225">
        <v>0.83599999999999997</v>
      </c>
      <c r="H268" s="191">
        <f>H267/H266</f>
        <v>0.44444444444444442</v>
      </c>
      <c r="I268" s="191">
        <v>0.63300000000000001</v>
      </c>
      <c r="J268" s="198">
        <v>0.76</v>
      </c>
      <c r="K268" s="191">
        <v>0.63</v>
      </c>
      <c r="L268" s="212">
        <f>L267/L266</f>
        <v>0.68663647973992803</v>
      </c>
    </row>
    <row r="269" spans="1:12" x14ac:dyDescent="0.4">
      <c r="A269" s="241" t="s">
        <v>112</v>
      </c>
      <c r="B269" s="242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1"/>
      <c r="B270" s="242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43"/>
      <c r="B271" s="244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5" t="s">
        <v>9</v>
      </c>
      <c r="B274" s="246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2" t="s">
        <v>113</v>
      </c>
      <c r="B275" s="247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1"/>
      <c r="B276" s="248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1"/>
      <c r="B277" s="249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1"/>
      <c r="B278" s="247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1"/>
      <c r="B279" s="250"/>
      <c r="C279" s="51" t="s">
        <v>0</v>
      </c>
      <c r="D279" s="11">
        <v>2264</v>
      </c>
      <c r="E279" s="125">
        <v>616</v>
      </c>
      <c r="F279" s="231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1"/>
      <c r="B280" s="251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1"/>
      <c r="B281" s="248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1"/>
      <c r="B282" s="250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1"/>
      <c r="B283" s="250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1"/>
      <c r="B284" s="247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1"/>
      <c r="B285" s="250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1"/>
      <c r="B286" s="251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1"/>
      <c r="B287" s="254" t="s">
        <v>119</v>
      </c>
      <c r="C287" s="216" t="s">
        <v>5</v>
      </c>
      <c r="D287" s="235"/>
      <c r="E287" s="214">
        <v>905</v>
      </c>
      <c r="F287" s="238"/>
      <c r="G287" s="238"/>
      <c r="H287" s="238"/>
      <c r="I287" s="233">
        <v>135</v>
      </c>
      <c r="J287" s="178">
        <v>147</v>
      </c>
      <c r="K287" s="233">
        <v>132</v>
      </c>
      <c r="L287" s="232">
        <f>SUM(D287:K287)</f>
        <v>1319</v>
      </c>
    </row>
    <row r="288" spans="1:12" x14ac:dyDescent="0.4">
      <c r="A288" s="241"/>
      <c r="B288" s="255"/>
      <c r="C288" s="208" t="s">
        <v>0</v>
      </c>
      <c r="D288" s="236"/>
      <c r="E288" s="213">
        <v>559</v>
      </c>
      <c r="F288" s="239"/>
      <c r="G288" s="239"/>
      <c r="H288" s="239"/>
      <c r="I288" s="210">
        <v>82</v>
      </c>
      <c r="J288" s="179">
        <v>90</v>
      </c>
      <c r="K288" s="210">
        <v>26</v>
      </c>
      <c r="L288" s="211">
        <f>SUM(D288:K288)</f>
        <v>757</v>
      </c>
    </row>
    <row r="289" spans="1:12" ht="15" thickBot="1" x14ac:dyDescent="0.45">
      <c r="A289" s="253"/>
      <c r="B289" s="256"/>
      <c r="C289" s="222" t="s">
        <v>4</v>
      </c>
      <c r="D289" s="237"/>
      <c r="E289" s="215">
        <v>0.62</v>
      </c>
      <c r="F289" s="240"/>
      <c r="G289" s="237"/>
      <c r="H289" s="240"/>
      <c r="I289" s="161">
        <v>0.60699999999999998</v>
      </c>
      <c r="J289" s="180">
        <v>0.61</v>
      </c>
      <c r="K289" s="161">
        <v>0.2</v>
      </c>
      <c r="L289" s="212">
        <f>L288/L287</f>
        <v>0.57391963608794538</v>
      </c>
    </row>
    <row r="290" spans="1:12" x14ac:dyDescent="0.4">
      <c r="A290" s="241" t="s">
        <v>114</v>
      </c>
      <c r="B290" s="242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1"/>
      <c r="B291" s="242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43"/>
      <c r="B292" s="244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4" spans="1:12" ht="15" hidden="1" thickBot="1" x14ac:dyDescent="0.45"/>
    <row r="295" spans="1:12" ht="16.2" hidden="1" thickBot="1" x14ac:dyDescent="0.45">
      <c r="E295" s="226" t="s">
        <v>121</v>
      </c>
      <c r="F295" s="227" t="s">
        <v>0</v>
      </c>
      <c r="G295" s="227" t="s">
        <v>120</v>
      </c>
      <c r="H295" s="227" t="s">
        <v>122</v>
      </c>
    </row>
    <row r="296" spans="1:12" ht="16.2" hidden="1" thickBot="1" x14ac:dyDescent="0.45">
      <c r="E296" s="228" t="s">
        <v>123</v>
      </c>
      <c r="F296" s="229" t="s">
        <v>124</v>
      </c>
      <c r="G296" s="230">
        <v>0.67500000000000004</v>
      </c>
      <c r="H296" s="229" t="s">
        <v>125</v>
      </c>
    </row>
    <row r="297" spans="1:12" hidden="1" x14ac:dyDescent="0.4"/>
    <row r="298" spans="1:12" hidden="1" x14ac:dyDescent="0.4"/>
    <row r="299" spans="1:12" ht="15" x14ac:dyDescent="0.4">
      <c r="J299" s="234"/>
    </row>
    <row r="301" spans="1:12" x14ac:dyDescent="0.4">
      <c r="F301" s="37" t="s">
        <v>126</v>
      </c>
    </row>
  </sheetData>
  <mergeCells count="119">
    <mergeCell ref="A212:B214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자료(25년3월31일주)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2025-04-08T01:23:13Z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