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4월2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8" i="10" l="1"/>
  <c r="L76" i="10"/>
  <c r="L77" i="10" s="1"/>
  <c r="L75" i="10"/>
  <c r="L73" i="10"/>
  <c r="L74" i="10" s="1"/>
  <c r="L72" i="10"/>
  <c r="L70" i="10" l="1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<sst xmlns="http://schemas.openxmlformats.org/spreadsheetml/2006/main" count="147" uniqueCount="46">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</sst>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9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37" xfId="2" applyFont="1" applyFill="1" applyBorder="1" applyAlignment="1">
      <alignment vertical="center" wrapText="1"/>
    </xf>
    <xf numFmtId="41" fontId="3" fillId="7" borderId="50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8" xfId="2" applyFont="1" applyFill="1" applyBorder="1" applyAlignment="1">
      <alignment vertical="center" wrapText="1"/>
    </xf>
    <xf numFmtId="41" fontId="5" fillId="7" borderId="51" xfId="2" applyFont="1" applyFill="1" applyBorder="1" applyAlignment="1">
      <alignment vertical="center" wrapText="1"/>
    </xf>
    <xf numFmtId="41" fontId="5" fillId="7" borderId="5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39" xfId="1" applyNumberFormat="1" applyFont="1" applyFill="1" applyBorder="1" applyAlignment="1">
      <alignment vertical="center" wrapText="1"/>
    </xf>
    <xf numFmtId="9" fontId="3" fillId="7" borderId="53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33" workbookViewId="0">
      <selection activeCell="F82" sqref="F82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53" t="s">
        <v>11</v>
      </c>
      <c r="B1" s="154"/>
      <c r="C1" s="154"/>
      <c r="D1" s="155" t="s">
        <v>18</v>
      </c>
      <c r="E1" s="156"/>
      <c r="F1" s="156"/>
      <c r="G1" s="156"/>
      <c r="H1" s="156"/>
      <c r="I1" s="156"/>
      <c r="J1" s="156"/>
      <c r="K1" s="157"/>
      <c r="L1" s="36" t="s">
        <v>16</v>
      </c>
    </row>
    <row r="2" spans="1:12" ht="35.4" customHeight="1" thickBot="1" x14ac:dyDescent="0.45">
      <c r="A2" s="158" t="s">
        <v>9</v>
      </c>
      <c r="B2" s="15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60" t="s">
        <v>19</v>
      </c>
      <c r="B3" s="163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61"/>
      <c r="B4" s="164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61"/>
      <c r="B5" s="165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61"/>
      <c r="B6" s="166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61"/>
      <c r="B7" s="164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61"/>
      <c r="B8" s="164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61"/>
      <c r="B9" s="163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61"/>
      <c r="B10" s="164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161"/>
      <c r="B11" s="165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161"/>
      <c r="B12" s="163" t="s">
        <v>23</v>
      </c>
      <c r="C12" s="50" t="s">
        <v>5</v>
      </c>
      <c r="D12" s="5">
        <v>2557</v>
      </c>
      <c r="E12" s="13">
        <v>972</v>
      </c>
      <c r="F12" s="87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61"/>
      <c r="B13" s="164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161"/>
      <c r="B14" s="165"/>
      <c r="C14" s="52" t="s">
        <v>4</v>
      </c>
      <c r="D14" s="7">
        <v>0.56000000000000005</v>
      </c>
      <c r="E14" s="53">
        <v>0.67100000000000004</v>
      </c>
      <c r="F14" s="88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61"/>
      <c r="B15" s="163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61"/>
      <c r="B16" s="164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62"/>
      <c r="B17" s="165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49" t="s">
        <v>15</v>
      </c>
      <c r="B18" s="15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49"/>
      <c r="B19" s="15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51"/>
      <c r="B20" s="15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58" t="s">
        <v>9</v>
      </c>
      <c r="B22" s="159"/>
      <c r="C22" s="38" t="s">
        <v>10</v>
      </c>
      <c r="D22" s="1" t="s">
        <v>2</v>
      </c>
      <c r="E22" s="80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60" t="s">
        <v>31</v>
      </c>
      <c r="B23" s="163" t="s">
        <v>25</v>
      </c>
      <c r="C23" s="50" t="s">
        <v>3</v>
      </c>
      <c r="D23" s="10">
        <v>1561</v>
      </c>
      <c r="E23" s="62"/>
      <c r="F23" s="81"/>
      <c r="G23" s="10">
        <v>991</v>
      </c>
      <c r="H23" s="84"/>
      <c r="I23" s="84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61"/>
      <c r="B24" s="164"/>
      <c r="C24" s="51" t="s">
        <v>0</v>
      </c>
      <c r="D24" s="11">
        <v>906</v>
      </c>
      <c r="E24" s="63"/>
      <c r="F24" s="82"/>
      <c r="G24" s="11">
        <v>726</v>
      </c>
      <c r="H24" s="85"/>
      <c r="I24" s="85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61"/>
      <c r="B25" s="165"/>
      <c r="C25" s="52" t="s">
        <v>4</v>
      </c>
      <c r="D25" s="12">
        <v>0.57999999999999996</v>
      </c>
      <c r="E25" s="64"/>
      <c r="F25" s="83"/>
      <c r="G25" s="12">
        <v>0.73299999999999998</v>
      </c>
      <c r="H25" s="86"/>
      <c r="I25" s="86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61"/>
      <c r="B26" s="166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61"/>
      <c r="B27" s="164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61"/>
      <c r="B28" s="164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61"/>
      <c r="B29" s="163" t="s">
        <v>27</v>
      </c>
      <c r="C29" s="50" t="s">
        <v>5</v>
      </c>
      <c r="D29" s="66">
        <v>2126</v>
      </c>
      <c r="E29" s="89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61"/>
      <c r="B30" s="164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161"/>
      <c r="B31" s="165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161"/>
      <c r="B32" s="163" t="s">
        <v>28</v>
      </c>
      <c r="C32" s="50" t="s">
        <v>5</v>
      </c>
      <c r="D32" s="5">
        <v>2828</v>
      </c>
      <c r="E32" s="13">
        <v>956</v>
      </c>
      <c r="F32" s="87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61"/>
      <c r="B33" s="164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161"/>
      <c r="B34" s="165"/>
      <c r="C34" s="52" t="s">
        <v>4</v>
      </c>
      <c r="D34" s="7">
        <v>0.56799999999999995</v>
      </c>
      <c r="E34" s="53">
        <v>0.70799999999999996</v>
      </c>
      <c r="F34" s="88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61"/>
      <c r="B35" s="163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61"/>
      <c r="B36" s="164"/>
      <c r="C36" s="51" t="s">
        <v>0</v>
      </c>
      <c r="D36" s="6">
        <v>1319</v>
      </c>
      <c r="E36" s="14">
        <v>708</v>
      </c>
      <c r="F36" s="91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62"/>
      <c r="B37" s="165"/>
      <c r="C37" s="26" t="s">
        <v>4</v>
      </c>
      <c r="D37" s="9">
        <v>0.55000000000000004</v>
      </c>
      <c r="E37" s="53">
        <v>0.70399999999999996</v>
      </c>
      <c r="F37" s="93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49" t="s">
        <v>30</v>
      </c>
      <c r="B38" s="15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49"/>
      <c r="B39" s="15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51"/>
      <c r="B40" s="15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58" t="s">
        <v>9</v>
      </c>
      <c r="B42" s="159"/>
      <c r="C42" s="38" t="s">
        <v>10</v>
      </c>
      <c r="D42" s="80" t="s">
        <v>2</v>
      </c>
      <c r="E42" s="80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4" t="s">
        <v>17</v>
      </c>
      <c r="L42" s="97" t="s">
        <v>1</v>
      </c>
    </row>
    <row r="43" spans="1:12" ht="18" customHeight="1" x14ac:dyDescent="0.4">
      <c r="A43" s="167" t="s">
        <v>32</v>
      </c>
      <c r="B43" s="163" t="s">
        <v>38</v>
      </c>
      <c r="C43" s="50" t="s">
        <v>3</v>
      </c>
      <c r="D43" s="116"/>
      <c r="E43" s="116"/>
      <c r="F43" s="118"/>
      <c r="G43" s="116"/>
      <c r="H43" s="118"/>
      <c r="I43" s="116"/>
      <c r="J43" s="118"/>
      <c r="K43" s="111">
        <v>57</v>
      </c>
      <c r="L43" s="113">
        <f>SUM(D43:K43)</f>
        <v>57</v>
      </c>
    </row>
    <row r="44" spans="1:12" ht="18" customHeight="1" x14ac:dyDescent="0.4">
      <c r="A44" s="149"/>
      <c r="B44" s="164"/>
      <c r="C44" s="51" t="s">
        <v>0</v>
      </c>
      <c r="D44" s="116"/>
      <c r="E44" s="116"/>
      <c r="F44" s="118"/>
      <c r="G44" s="116"/>
      <c r="H44" s="118"/>
      <c r="I44" s="116"/>
      <c r="J44" s="118"/>
      <c r="K44" s="103">
        <v>33</v>
      </c>
      <c r="L44" s="114">
        <f>SUM(D44:K44)</f>
        <v>33</v>
      </c>
    </row>
    <row r="45" spans="1:12" ht="18" customHeight="1" thickBot="1" x14ac:dyDescent="0.45">
      <c r="A45" s="149"/>
      <c r="B45" s="165"/>
      <c r="C45" s="52" t="s">
        <v>4</v>
      </c>
      <c r="D45" s="117"/>
      <c r="E45" s="117"/>
      <c r="F45" s="118"/>
      <c r="G45" s="117"/>
      <c r="H45" s="118"/>
      <c r="I45" s="117"/>
      <c r="J45" s="118"/>
      <c r="K45" s="112">
        <v>0.57999999999999996</v>
      </c>
      <c r="L45" s="115">
        <f>L44/L43</f>
        <v>0.57894736842105265</v>
      </c>
    </row>
    <row r="46" spans="1:12" ht="15.6" customHeight="1" x14ac:dyDescent="0.4">
      <c r="A46" s="149"/>
      <c r="B46" s="163" t="s">
        <v>35</v>
      </c>
      <c r="C46" s="50" t="s">
        <v>3</v>
      </c>
      <c r="D46" s="98">
        <v>3034</v>
      </c>
      <c r="E46" s="13">
        <v>879</v>
      </c>
      <c r="F46" s="90">
        <v>1519</v>
      </c>
      <c r="G46" s="10">
        <v>1363</v>
      </c>
      <c r="H46" s="96">
        <v>100</v>
      </c>
      <c r="I46" s="96">
        <v>560</v>
      </c>
      <c r="J46" s="87">
        <v>235</v>
      </c>
      <c r="K46" s="105">
        <v>205</v>
      </c>
      <c r="L46" s="3">
        <f>SUM(D46:K46)</f>
        <v>7895</v>
      </c>
    </row>
    <row r="47" spans="1:12" x14ac:dyDescent="0.4">
      <c r="A47" s="149"/>
      <c r="B47" s="164"/>
      <c r="C47" s="51" t="s">
        <v>0</v>
      </c>
      <c r="D47" s="11">
        <v>1828</v>
      </c>
      <c r="E47" s="91">
        <v>611</v>
      </c>
      <c r="F47" s="92">
        <v>984</v>
      </c>
      <c r="G47" s="11">
        <v>1048</v>
      </c>
      <c r="H47" s="14">
        <v>25</v>
      </c>
      <c r="I47" s="14">
        <v>365</v>
      </c>
      <c r="J47" s="59">
        <v>182</v>
      </c>
      <c r="K47" s="106">
        <v>133</v>
      </c>
      <c r="L47" s="3">
        <f>SUM(D47:K47)</f>
        <v>5176</v>
      </c>
    </row>
    <row r="48" spans="1:12" ht="15" thickBot="1" x14ac:dyDescent="0.45">
      <c r="A48" s="149"/>
      <c r="B48" s="165"/>
      <c r="C48" s="52" t="s">
        <v>4</v>
      </c>
      <c r="D48" s="12">
        <v>0.60299999999999998</v>
      </c>
      <c r="E48" s="93">
        <v>0.69499999999999995</v>
      </c>
      <c r="F48" s="94">
        <v>0.64700000000000002</v>
      </c>
      <c r="G48" s="12">
        <v>0.76900000000000002</v>
      </c>
      <c r="H48" s="95">
        <v>0.25</v>
      </c>
      <c r="I48" s="95">
        <v>0.65200000000000002</v>
      </c>
      <c r="J48" s="99">
        <v>0.77</v>
      </c>
      <c r="K48" s="107">
        <v>0.65</v>
      </c>
      <c r="L48" s="4">
        <f>L47/L46</f>
        <v>0.65560481317289421</v>
      </c>
    </row>
    <row r="49" spans="1:12" x14ac:dyDescent="0.4">
      <c r="A49" s="149"/>
      <c r="B49" s="166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5">
        <v>242</v>
      </c>
      <c r="L49" s="60">
        <f>SUM(D49:K49)</f>
        <v>8165</v>
      </c>
    </row>
    <row r="50" spans="1:12" x14ac:dyDescent="0.4">
      <c r="A50" s="149"/>
      <c r="B50" s="164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6">
        <v>128</v>
      </c>
      <c r="L50" s="61">
        <f>SUM(D50:K50)</f>
        <v>5289</v>
      </c>
    </row>
    <row r="51" spans="1:12" ht="15" thickBot="1" x14ac:dyDescent="0.45">
      <c r="A51" s="149"/>
      <c r="B51" s="164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8">
        <v>0.53</v>
      </c>
      <c r="L51" s="4">
        <f>L50/L49</f>
        <v>0.64776484996938155</v>
      </c>
    </row>
    <row r="52" spans="1:12" x14ac:dyDescent="0.4">
      <c r="A52" s="149"/>
      <c r="B52" s="163" t="s">
        <v>36</v>
      </c>
      <c r="C52" s="50" t="s">
        <v>5</v>
      </c>
      <c r="D52" s="66">
        <v>3176</v>
      </c>
      <c r="E52" s="89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09">
        <v>298</v>
      </c>
      <c r="L52" s="2">
        <f>SUM(D52:K52)</f>
        <v>8639</v>
      </c>
    </row>
    <row r="53" spans="1:12" x14ac:dyDescent="0.4">
      <c r="A53" s="149"/>
      <c r="B53" s="164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6">
        <v>191</v>
      </c>
      <c r="L53" s="76">
        <f>SUM(D53:K53)</f>
        <v>5724</v>
      </c>
    </row>
    <row r="54" spans="1:12" ht="15" thickBot="1" x14ac:dyDescent="0.45">
      <c r="A54" s="149"/>
      <c r="B54" s="165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10">
        <v>0.64</v>
      </c>
      <c r="L54" s="77">
        <f>L53/L52</f>
        <v>0.66257668711656437</v>
      </c>
    </row>
    <row r="55" spans="1:12" x14ac:dyDescent="0.4">
      <c r="A55" s="149"/>
      <c r="B55" s="163" t="s">
        <v>34</v>
      </c>
      <c r="C55" s="50" t="s">
        <v>5</v>
      </c>
      <c r="D55" s="5">
        <v>3114</v>
      </c>
      <c r="E55" s="13">
        <v>1158</v>
      </c>
      <c r="F55" s="87">
        <v>1485</v>
      </c>
      <c r="G55" s="13">
        <v>1445</v>
      </c>
      <c r="H55" s="18">
        <v>100</v>
      </c>
      <c r="I55" s="13">
        <v>434</v>
      </c>
      <c r="J55" s="87">
        <v>350</v>
      </c>
      <c r="K55" s="109">
        <v>247</v>
      </c>
      <c r="L55" s="2">
        <f>SUM(D55:K55)</f>
        <v>8333</v>
      </c>
    </row>
    <row r="56" spans="1:12" x14ac:dyDescent="0.4">
      <c r="A56" s="149"/>
      <c r="B56" s="164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6">
        <v>147</v>
      </c>
      <c r="L56" s="76">
        <f>SUM(D56:K56)</f>
        <v>5387</v>
      </c>
    </row>
    <row r="57" spans="1:12" ht="15" thickBot="1" x14ac:dyDescent="0.45">
      <c r="A57" s="168"/>
      <c r="B57" s="165"/>
      <c r="C57" s="52" t="s">
        <v>4</v>
      </c>
      <c r="D57" s="7">
        <v>0.60599999999999998</v>
      </c>
      <c r="E57" s="53">
        <v>0.61299999999999999</v>
      </c>
      <c r="F57" s="88">
        <v>0.58499999999999996</v>
      </c>
      <c r="G57" s="12">
        <v>0.77100000000000002</v>
      </c>
      <c r="H57" s="24">
        <v>0.24</v>
      </c>
      <c r="I57" s="53">
        <v>0.82499999999999996</v>
      </c>
      <c r="J57" s="88">
        <v>0.79</v>
      </c>
      <c r="K57" s="119">
        <v>0.6</v>
      </c>
      <c r="L57" s="4">
        <f>L56/L55</f>
        <v>0.64646585863434536</v>
      </c>
    </row>
    <row r="58" spans="1:12" x14ac:dyDescent="0.4">
      <c r="A58" s="149" t="s">
        <v>37</v>
      </c>
      <c r="B58" s="150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00">
        <f t="shared" si="6"/>
        <v>1263</v>
      </c>
      <c r="K58" s="100">
        <f>K46+K49+K52+K55+K43</f>
        <v>1049</v>
      </c>
      <c r="L58" s="42">
        <f>L46+L49+L52+L55+L43</f>
        <v>33089</v>
      </c>
    </row>
    <row r="59" spans="1:12" x14ac:dyDescent="0.4">
      <c r="A59" s="149"/>
      <c r="B59" s="150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01">
        <f t="shared" si="7"/>
        <v>888</v>
      </c>
      <c r="K59" s="101">
        <f>K47+K50+K53+K56+K44</f>
        <v>632</v>
      </c>
      <c r="L59" s="44">
        <f>L47+L50+L53+L56+L44</f>
        <v>21609</v>
      </c>
    </row>
    <row r="60" spans="1:12" ht="15" thickBot="1" x14ac:dyDescent="0.45">
      <c r="A60" s="151"/>
      <c r="B60" s="152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2">
        <f t="shared" si="8"/>
        <v>0.70308788598574823</v>
      </c>
      <c r="K60" s="102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58" t="s">
        <v>9</v>
      </c>
      <c r="B62" s="159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4" t="s">
        <v>17</v>
      </c>
      <c r="L62" s="97" t="s">
        <v>1</v>
      </c>
    </row>
    <row r="63" spans="1:12" x14ac:dyDescent="0.4">
      <c r="A63" s="167" t="s">
        <v>39</v>
      </c>
      <c r="B63" s="163" t="s">
        <v>41</v>
      </c>
      <c r="C63" s="17" t="s">
        <v>3</v>
      </c>
      <c r="D63" s="121">
        <v>2992</v>
      </c>
      <c r="E63" s="121">
        <v>1115</v>
      </c>
      <c r="F63" s="122">
        <v>1442</v>
      </c>
      <c r="G63" s="123">
        <v>1572</v>
      </c>
      <c r="H63" s="122">
        <v>101</v>
      </c>
      <c r="I63" s="123">
        <v>445</v>
      </c>
      <c r="J63" s="122">
        <v>274</v>
      </c>
      <c r="K63" s="124">
        <v>208</v>
      </c>
      <c r="L63" s="125">
        <f>SUM(D63:K63)</f>
        <v>8149</v>
      </c>
    </row>
    <row r="64" spans="1:12" x14ac:dyDescent="0.4">
      <c r="A64" s="149"/>
      <c r="B64" s="164"/>
      <c r="C64" s="51" t="s">
        <v>0</v>
      </c>
      <c r="D64" s="126">
        <v>1764</v>
      </c>
      <c r="E64" s="126">
        <v>674</v>
      </c>
      <c r="F64" s="127">
        <v>866</v>
      </c>
      <c r="G64" s="126">
        <v>1232</v>
      </c>
      <c r="H64" s="127">
        <v>20</v>
      </c>
      <c r="I64" s="126">
        <v>325</v>
      </c>
      <c r="J64" s="127">
        <v>162</v>
      </c>
      <c r="K64" s="128">
        <v>109</v>
      </c>
      <c r="L64" s="129">
        <f>SUM(D64:K64)</f>
        <v>5152</v>
      </c>
    </row>
    <row r="65" spans="1:12" ht="15" thickBot="1" x14ac:dyDescent="0.45">
      <c r="A65" s="149"/>
      <c r="B65" s="165"/>
      <c r="C65" s="52" t="s">
        <v>4</v>
      </c>
      <c r="D65" s="120">
        <f>D64/D63</f>
        <v>0.58957219251336901</v>
      </c>
      <c r="E65" s="120">
        <f t="shared" ref="E65:K65" si="9">E64/E63</f>
        <v>0.60448430493273542</v>
      </c>
      <c r="F65" s="120">
        <f t="shared" si="9"/>
        <v>0.60055478502080439</v>
      </c>
      <c r="G65" s="120">
        <f t="shared" si="9"/>
        <v>0.78371501272264632</v>
      </c>
      <c r="H65" s="120">
        <f t="shared" si="9"/>
        <v>0.19801980198019803</v>
      </c>
      <c r="I65" s="120">
        <f t="shared" si="9"/>
        <v>0.7303370786516854</v>
      </c>
      <c r="J65" s="120">
        <f t="shared" si="9"/>
        <v>0.59124087591240881</v>
      </c>
      <c r="K65" s="120">
        <f t="shared" si="9"/>
        <v>0.52403846153846156</v>
      </c>
      <c r="L65" s="115">
        <f>L64/L63</f>
        <v>0.63222481286047372</v>
      </c>
    </row>
    <row r="66" spans="1:12" x14ac:dyDescent="0.4">
      <c r="A66" s="149"/>
      <c r="B66" s="163" t="s">
        <v>42</v>
      </c>
      <c r="C66" s="50" t="s">
        <v>3</v>
      </c>
      <c r="D66" s="98">
        <v>2640</v>
      </c>
      <c r="E66" s="130">
        <v>1159</v>
      </c>
      <c r="F66" s="145">
        <v>1392</v>
      </c>
      <c r="G66" s="10">
        <v>1461</v>
      </c>
      <c r="H66" s="146">
        <v>112</v>
      </c>
      <c r="I66" s="146">
        <v>424</v>
      </c>
      <c r="J66" s="131">
        <v>238</v>
      </c>
      <c r="K66" s="132">
        <v>163</v>
      </c>
      <c r="L66" s="3">
        <f>SUM(D66:K66)</f>
        <v>7589</v>
      </c>
    </row>
    <row r="67" spans="1:12" x14ac:dyDescent="0.4">
      <c r="A67" s="149"/>
      <c r="B67" s="164"/>
      <c r="C67" s="51" t="s">
        <v>0</v>
      </c>
      <c r="D67" s="11">
        <v>1504</v>
      </c>
      <c r="E67" s="147">
        <v>727</v>
      </c>
      <c r="F67" s="92">
        <v>790</v>
      </c>
      <c r="G67" s="11">
        <v>1047</v>
      </c>
      <c r="H67" s="133">
        <v>24</v>
      </c>
      <c r="I67" s="133">
        <v>301</v>
      </c>
      <c r="J67" s="134">
        <v>168</v>
      </c>
      <c r="K67" s="135">
        <v>91</v>
      </c>
      <c r="L67" s="3">
        <f>SUM(D67:K67)</f>
        <v>4652</v>
      </c>
    </row>
    <row r="68" spans="1:12" ht="15" thickBot="1" x14ac:dyDescent="0.45">
      <c r="A68" s="149"/>
      <c r="B68" s="165"/>
      <c r="C68" s="52" t="s">
        <v>4</v>
      </c>
      <c r="D68" s="12">
        <v>0.56999999999999995</v>
      </c>
      <c r="E68" s="93">
        <v>0.627</v>
      </c>
      <c r="F68" s="94">
        <v>0.56699999999999995</v>
      </c>
      <c r="G68" s="12">
        <v>0.71699999999999997</v>
      </c>
      <c r="H68" s="95">
        <v>0.214</v>
      </c>
      <c r="I68" s="95">
        <v>0.71</v>
      </c>
      <c r="J68" s="99">
        <v>0.7</v>
      </c>
      <c r="K68" s="107">
        <v>0.56000000000000005</v>
      </c>
      <c r="L68" s="4">
        <f>L67/L66</f>
        <v>0.6129924891290025</v>
      </c>
    </row>
    <row r="69" spans="1:12" x14ac:dyDescent="0.4">
      <c r="A69" s="149"/>
      <c r="B69" s="166" t="s">
        <v>43</v>
      </c>
      <c r="C69" s="17" t="s">
        <v>3</v>
      </c>
      <c r="D69" s="8">
        <v>2729</v>
      </c>
      <c r="E69" s="130">
        <v>979</v>
      </c>
      <c r="F69" s="170">
        <v>1375</v>
      </c>
      <c r="G69" s="22">
        <v>1562</v>
      </c>
      <c r="H69" s="170">
        <v>100</v>
      </c>
      <c r="I69" s="171">
        <v>374</v>
      </c>
      <c r="J69" s="172">
        <v>284</v>
      </c>
      <c r="K69" s="132">
        <v>214</v>
      </c>
      <c r="L69" s="60">
        <f>SUM(D69:K69)</f>
        <v>7617</v>
      </c>
    </row>
    <row r="70" spans="1:12" x14ac:dyDescent="0.4">
      <c r="A70" s="149"/>
      <c r="B70" s="164"/>
      <c r="C70" s="51" t="s">
        <v>0</v>
      </c>
      <c r="D70" s="6">
        <v>1639</v>
      </c>
      <c r="E70" s="133">
        <v>615</v>
      </c>
      <c r="F70" s="136">
        <v>806</v>
      </c>
      <c r="G70" s="11">
        <v>1179</v>
      </c>
      <c r="H70" s="136">
        <v>15</v>
      </c>
      <c r="I70" s="137">
        <v>231</v>
      </c>
      <c r="J70" s="134">
        <v>213</v>
      </c>
      <c r="K70" s="135">
        <v>108</v>
      </c>
      <c r="L70" s="61">
        <f>SUM(D70:K70)</f>
        <v>4806</v>
      </c>
    </row>
    <row r="71" spans="1:12" ht="15" thickBot="1" x14ac:dyDescent="0.45">
      <c r="A71" s="149"/>
      <c r="B71" s="164"/>
      <c r="C71" s="16" t="s">
        <v>4</v>
      </c>
      <c r="D71" s="54">
        <v>0.60099999999999998</v>
      </c>
      <c r="E71" s="34">
        <v>0.628</v>
      </c>
      <c r="F71" s="173">
        <v>0.58599999999999997</v>
      </c>
      <c r="G71" s="56">
        <v>0.755</v>
      </c>
      <c r="H71" s="173">
        <v>0.15</v>
      </c>
      <c r="I71" s="174">
        <v>0.61799999999999999</v>
      </c>
      <c r="J71" s="175">
        <v>0.75</v>
      </c>
      <c r="K71" s="176">
        <v>0.5</v>
      </c>
      <c r="L71" s="4">
        <f>L70/L69</f>
        <v>0.63095706971248522</v>
      </c>
    </row>
    <row r="72" spans="1:12" ht="14.4" customHeight="1" x14ac:dyDescent="0.4">
      <c r="A72" s="149"/>
      <c r="B72" s="163" t="s">
        <v>45</v>
      </c>
      <c r="C72" s="50" t="s">
        <v>5</v>
      </c>
      <c r="D72" s="66">
        <v>2775</v>
      </c>
      <c r="E72" s="138">
        <v>984</v>
      </c>
      <c r="F72" s="68">
        <v>1339</v>
      </c>
      <c r="G72" s="139">
        <v>1518</v>
      </c>
      <c r="H72" s="130">
        <v>101</v>
      </c>
      <c r="I72" s="130">
        <v>704</v>
      </c>
      <c r="J72" s="68">
        <v>289</v>
      </c>
      <c r="K72" s="140">
        <v>237</v>
      </c>
      <c r="L72" s="2">
        <f>SUM(D72:K72)</f>
        <v>7947</v>
      </c>
    </row>
    <row r="73" spans="1:12" x14ac:dyDescent="0.4">
      <c r="A73" s="149"/>
      <c r="B73" s="164"/>
      <c r="C73" s="51" t="s">
        <v>0</v>
      </c>
      <c r="D73" s="11">
        <v>1586</v>
      </c>
      <c r="E73" s="141">
        <v>633</v>
      </c>
      <c r="F73" s="69">
        <v>799</v>
      </c>
      <c r="G73" s="141">
        <v>1157</v>
      </c>
      <c r="H73" s="133">
        <v>12</v>
      </c>
      <c r="I73" s="137">
        <v>554</v>
      </c>
      <c r="J73" s="69">
        <v>214</v>
      </c>
      <c r="K73" s="135">
        <v>106</v>
      </c>
      <c r="L73" s="76">
        <f>SUM(D73:K73)</f>
        <v>5061</v>
      </c>
    </row>
    <row r="74" spans="1:12" ht="15" thickBot="1" x14ac:dyDescent="0.45">
      <c r="A74" s="149"/>
      <c r="B74" s="165"/>
      <c r="C74" s="52" t="s">
        <v>4</v>
      </c>
      <c r="D74" s="70">
        <v>0.57199999999999995</v>
      </c>
      <c r="E74" s="71">
        <v>0.64300000000000002</v>
      </c>
      <c r="F74" s="72">
        <v>0.59599999999999997</v>
      </c>
      <c r="G74" s="73">
        <v>0.76200000000000001</v>
      </c>
      <c r="H74" s="74">
        <v>0.11899999999999999</v>
      </c>
      <c r="I74" s="74">
        <v>0.78700000000000003</v>
      </c>
      <c r="J74" s="72">
        <v>0.74</v>
      </c>
      <c r="K74" s="110">
        <v>0.45</v>
      </c>
      <c r="L74" s="77">
        <f>L73/L72</f>
        <v>0.6368440921102303</v>
      </c>
    </row>
    <row r="75" spans="1:12" x14ac:dyDescent="0.4">
      <c r="A75" s="149"/>
      <c r="B75" s="177" t="s">
        <v>44</v>
      </c>
      <c r="C75" s="178" t="s">
        <v>5</v>
      </c>
      <c r="D75" s="179">
        <v>1172</v>
      </c>
      <c r="E75" s="142">
        <v>912</v>
      </c>
      <c r="F75" s="180"/>
      <c r="G75" s="142">
        <v>329</v>
      </c>
      <c r="H75" s="180"/>
      <c r="I75" s="180"/>
      <c r="J75" s="181"/>
      <c r="K75" s="182">
        <v>103</v>
      </c>
      <c r="L75" s="183">
        <f>SUM(D75:K75)</f>
        <v>2516</v>
      </c>
    </row>
    <row r="76" spans="1:12" x14ac:dyDescent="0.4">
      <c r="A76" s="149"/>
      <c r="B76" s="169"/>
      <c r="C76" s="65" t="s">
        <v>0</v>
      </c>
      <c r="D76" s="78">
        <v>648</v>
      </c>
      <c r="E76" s="143">
        <v>560</v>
      </c>
      <c r="F76" s="184"/>
      <c r="G76" s="143">
        <v>269</v>
      </c>
      <c r="H76" s="184"/>
      <c r="I76" s="185"/>
      <c r="J76" s="186"/>
      <c r="K76" s="144">
        <v>69</v>
      </c>
      <c r="L76" s="187">
        <f>SUM(D76:K76)</f>
        <v>1546</v>
      </c>
    </row>
    <row r="77" spans="1:12" ht="15" thickBot="1" x14ac:dyDescent="0.45">
      <c r="A77" s="168"/>
      <c r="B77" s="188"/>
      <c r="C77" s="189" t="s">
        <v>4</v>
      </c>
      <c r="D77" s="190">
        <v>0.57599999999999996</v>
      </c>
      <c r="E77" s="148">
        <v>0.61399999999999999</v>
      </c>
      <c r="F77" s="191"/>
      <c r="G77" s="79">
        <v>0.81799999999999995</v>
      </c>
      <c r="H77" s="191"/>
      <c r="I77" s="191"/>
      <c r="J77" s="192"/>
      <c r="K77" s="193">
        <v>0.67</v>
      </c>
      <c r="L77" s="79">
        <f>L76/L75</f>
        <v>0.61446740858505566</v>
      </c>
    </row>
    <row r="78" spans="1:12" x14ac:dyDescent="0.4">
      <c r="A78" s="149" t="s">
        <v>40</v>
      </c>
      <c r="B78" s="150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49"/>
      <c r="B79" s="150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51"/>
      <c r="B80" s="152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</sheetData>
  <mergeCells count="34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자료(4월29일주합계)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2024-05-13T07:05:10Z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