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D69B599F-7CA2-408D-AD59-404A3ECD7E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5년12월22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70" i="10" l="1"/>
  <c r="N471" i="10" s="1"/>
  <c r="N469" i="10"/>
  <c r="J471" i="10"/>
  <c r="N467" i="10"/>
  <c r="N466" i="10"/>
  <c r="M468" i="10"/>
  <c r="J468" i="10"/>
  <c r="N464" i="10"/>
  <c r="N463" i="10"/>
  <c r="M465" i="10"/>
  <c r="N468" i="10" l="1"/>
  <c r="N465" i="10"/>
  <c r="J465" i="10"/>
  <c r="N461" i="10"/>
  <c r="N460" i="10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N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62" i="10" l="1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<sst xmlns="http://schemas.openxmlformats.org/spreadsheetml/2006/main" count="865" uniqueCount="190">
  <si>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</si>
  <si>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</si>
  <si>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</si>
  <si>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</si>
  <si>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</si>
  <si>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</si>
  <si>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</si>
  <si>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</si>
  <si>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</si>
  <si>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</si>
  <si>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</si>
  <si>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</si>
  <si>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</si>
  <si>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</si>
  <si>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</si>
  <si>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</si>
  <si>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</si>
  <si>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</si>
  <si>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</si>
  <si>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</si>
  <si>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</si>
  <si>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</si>
  <si>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</si>
  <si>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</si>
  <si>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</si>
  <si>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</si>
  <si>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</si>
  <si>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</si>
  <si>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</si>
  <si>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</si>
  <si>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</si>
  <si>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</si>
  <si>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</si>
  <si>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</si>
  <si>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</si>
  <si>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</si>
  <si>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</si>
  <si>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</si>
  <si>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</si>
  <si>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</si>
  <si>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</si>
  <si>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</si>
  <si>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</si>
  <si>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</si>
  <si>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</si>
  <si>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</si>
  <si>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</si>
  <si>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</si>
  <si>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</si>
  <si>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</si>
  <si>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</si>
  <si>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</si>
  <si>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</si>
  <si>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</si>
  <si>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</si>
  <si>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</si>
  <si>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</si>
  <si>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</si>
  <si>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</si>
  <si>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</si>
  <si>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</si>
  <si>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</si>
  <si>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</si>
  <si>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</si>
  <si>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</si>
  <si>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</si>
  <si>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</si>
  <si>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</si>
  <si>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</si>
  <si>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</si>
  <si>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</si>
  <si>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</si>
  <si>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</si>
  <si>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</si>
  <si>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</si>
  <si>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</si>
  <si>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</si>
  <si>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</si>
  <si>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</si>
  <si>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</si>
  <si>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</si>
  <si>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</si>
  <si>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</si>
  <si>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</si>
  <si>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</si>
  <si>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</si>
  <si>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</si>
  <si>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</si>
  <si>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</si>
  <si>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</si>
  <si>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</si>
  <si>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</si>
  <si>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</si>
  <si>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</si>
  <si>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</si>
  <si>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</si>
  <si>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</si>
  <si>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</si>
  <si>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</si>
  <si>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</si>
  <si>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</si>
  <si>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</si>
  <si>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</si>
  <si>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</si>
  <si>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</si>
  <si>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</si>
  <si>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</si>
  <si>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</si>
  <si>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</si>
  <si>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</si>
  <si>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</si>
  <si>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</si>
  <si>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</si>
  <si>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</si>
  <si>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</si>
  <si>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</si>
  <si>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</si>
  <si>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</si>
  <si>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</si>
  <si>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</si>
  <si>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</si>
  <si>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</si>
  <si>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</si>
  <si>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</si>
  <si>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</si>
  <si>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</si>
  <si>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</si>
  <si>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</si>
  <si>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</si>
  <si>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</si>
  <si>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</si>
  <si>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</si>
  <si>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</si>
  <si>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</si>
  <si>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</si>
  <si>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</si>
  <si>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</si>
  <si>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</si>
  <si>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</si>
  <si>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</si>
  <si>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</si>
  <si>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</si>
  <si>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</si>
  <si>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</si>
  <si>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</si>
  <si>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</si>
  <si>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</si>
  <si>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</si>
  <si>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</si>
  <si>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</si>
  <si>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</si>
  <si>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</si>
  <si>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</si>
  <si>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</si>
  <si>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</si>
  <si>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</si>
  <si>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</si>
  <si>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</si>
  <si>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</si>
  <si>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</si>
  <si>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</si>
  <si>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</si>
  <si>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</si>
  <si>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</si>
  <si>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</si>
  <si>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</si>
  <si>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</si>
  <si>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</si>
  <si>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</si>
  <si>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</si>
  <si>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</si>
  <si>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</si>
  <si>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</si>
  <si>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</si>
  <si>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</si>
  <si>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</si>
  <si>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</si>
  <si>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</si>
  <si>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</si>
  <si>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</si>
  <si>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</si>
  <si>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</si>
  <si>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</si>
  <si>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</si>
  <si>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</si>
  <si>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</si>
  <si>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</si>
  <si>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</si>
  <si>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</si>
  <si>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11월29일주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</si>
</sst>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0" fontId="4" fillId="7" borderId="9" xfId="0" applyFont="1" applyFill="1" applyBorder="1" applyAlignment="1">
      <alignment horizontal="center" vertical="center" wrapText="1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5" fillId="7" borderId="9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41" fontId="3" fillId="7" borderId="13" xfId="2" applyFont="1" applyFill="1" applyBorder="1" applyAlignment="1">
      <alignment vertical="center" wrapText="1"/>
    </xf>
    <xf numFmtId="41" fontId="3" fillId="7" borderId="22" xfId="2" applyFont="1" applyFill="1" applyBorder="1" applyAlignment="1">
      <alignment vertical="center" wrapText="1"/>
    </xf>
    <xf numFmtId="41" fontId="3" fillId="7" borderId="20" xfId="2" applyFont="1" applyFill="1" applyBorder="1" applyAlignment="1">
      <alignment horizontal="right"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7"/>
  <sheetViews>
    <sheetView tabSelected="1" topLeftCell="A460" workbookViewId="0">
      <selection activeCell="F473" sqref="F473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91" t="s">
        <v>11</v>
      </c>
      <c r="C1" s="292"/>
      <c r="D1" s="292"/>
      <c r="E1" s="293" t="s">
        <v>18</v>
      </c>
      <c r="F1" s="294"/>
      <c r="G1" s="294"/>
      <c r="H1" s="294"/>
      <c r="I1" s="294"/>
      <c r="J1" s="294"/>
      <c r="K1" s="294"/>
      <c r="L1" s="295"/>
      <c r="M1" s="36" t="s">
        <v>16</v>
      </c>
    </row>
    <row r="2" spans="2:13" ht="35.4" customHeight="1" thickBot="1" x14ac:dyDescent="0.45">
      <c r="B2" s="274" t="s">
        <v>9</v>
      </c>
      <c r="C2" s="275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6" t="s">
        <v>19</v>
      </c>
      <c r="C3" s="279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7"/>
      <c r="C4" s="282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7"/>
      <c r="C5" s="283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7"/>
      <c r="C6" s="280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7"/>
      <c r="C7" s="282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7"/>
      <c r="C8" s="282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7"/>
      <c r="C9" s="279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7"/>
      <c r="C10" s="282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7"/>
      <c r="C11" s="283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7"/>
      <c r="C12" s="279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7"/>
      <c r="C13" s="282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7"/>
      <c r="C14" s="283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7"/>
      <c r="C15" s="279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7"/>
      <c r="C16" s="282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8"/>
      <c r="C17" s="283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7" t="s">
        <v>15</v>
      </c>
      <c r="C18" s="287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7"/>
      <c r="C19" s="287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8"/>
      <c r="C20" s="289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4" t="s">
        <v>9</v>
      </c>
      <c r="C22" s="275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6" t="s">
        <v>31</v>
      </c>
      <c r="C23" s="279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7"/>
      <c r="C24" s="282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7"/>
      <c r="C25" s="283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7"/>
      <c r="C26" s="280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7"/>
      <c r="C27" s="282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7"/>
      <c r="C28" s="282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7"/>
      <c r="C29" s="279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7"/>
      <c r="C30" s="282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7"/>
      <c r="C31" s="283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7"/>
      <c r="C32" s="279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7"/>
      <c r="C33" s="282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7"/>
      <c r="C34" s="283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7"/>
      <c r="C35" s="279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7"/>
      <c r="C36" s="282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8"/>
      <c r="C37" s="283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7" t="s">
        <v>30</v>
      </c>
      <c r="C38" s="287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7"/>
      <c r="C39" s="287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8"/>
      <c r="C40" s="289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4" t="s">
        <v>9</v>
      </c>
      <c r="C42" s="275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77"/>
      <c r="C43" s="280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77"/>
      <c r="C44" s="282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77"/>
      <c r="C45" s="283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7"/>
      <c r="C46" s="280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77"/>
      <c r="C47" s="282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77"/>
      <c r="C48" s="282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77"/>
      <c r="C49" s="279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77"/>
      <c r="C50" s="282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77"/>
      <c r="C51" s="283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7"/>
      <c r="C52" s="279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77"/>
      <c r="C53" s="282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78"/>
      <c r="C54" s="283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77" t="s">
        <v>36</v>
      </c>
      <c r="C55" s="287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77"/>
      <c r="C56" s="287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88"/>
      <c r="C57" s="289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4" t="s">
        <v>9</v>
      </c>
      <c r="C59" s="275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76" t="s">
        <v>37</v>
      </c>
      <c r="C60" s="279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7"/>
      <c r="C61" s="282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7"/>
      <c r="C62" s="283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7"/>
      <c r="C63" s="279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7"/>
      <c r="C64" s="282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7"/>
      <c r="C65" s="283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7"/>
      <c r="C66" s="280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7"/>
      <c r="C67" s="282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7"/>
      <c r="C68" s="282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7"/>
      <c r="C69" s="279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7"/>
      <c r="C70" s="282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7"/>
      <c r="C71" s="283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7"/>
      <c r="C72" s="279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7"/>
      <c r="C73" s="282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8"/>
      <c r="C74" s="283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7" t="s">
        <v>38</v>
      </c>
      <c r="C75" s="287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7"/>
      <c r="C76" s="287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8"/>
      <c r="C77" s="289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4" t="s">
        <v>9</v>
      </c>
      <c r="C79" s="275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76" t="s">
        <v>44</v>
      </c>
      <c r="C80" s="279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7"/>
      <c r="C81" s="282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7"/>
      <c r="C82" s="283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7"/>
      <c r="C83" s="279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7"/>
      <c r="C84" s="282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7"/>
      <c r="C85" s="283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7"/>
      <c r="C86" s="280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7"/>
      <c r="C87" s="282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7"/>
      <c r="C88" s="282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7"/>
      <c r="C89" s="279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7"/>
      <c r="C90" s="282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7"/>
      <c r="C91" s="283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7"/>
      <c r="C92" s="279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7"/>
      <c r="C93" s="282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8"/>
      <c r="C94" s="283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7" t="s">
        <v>45</v>
      </c>
      <c r="C95" s="287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7"/>
      <c r="C96" s="287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8"/>
      <c r="C97" s="289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4" t="s">
        <v>9</v>
      </c>
      <c r="C99" s="275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76" t="s">
        <v>51</v>
      </c>
      <c r="C100" s="279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7"/>
      <c r="C101" s="282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7"/>
      <c r="C102" s="283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7"/>
      <c r="C103" s="279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7"/>
      <c r="C104" s="282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7"/>
      <c r="C105" s="283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7"/>
      <c r="C106" s="280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7"/>
      <c r="C107" s="282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7"/>
      <c r="C108" s="282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7"/>
      <c r="C109" s="279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7"/>
      <c r="C110" s="282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7"/>
      <c r="C111" s="283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7" t="s">
        <v>56</v>
      </c>
      <c r="C112" s="287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7"/>
      <c r="C113" s="287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8"/>
      <c r="C114" s="289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4" t="s">
        <v>9</v>
      </c>
      <c r="C116" s="275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76" t="s">
        <v>57</v>
      </c>
      <c r="C117" s="279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7"/>
      <c r="C118" s="282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7"/>
      <c r="C119" s="283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7"/>
      <c r="C120" s="279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7"/>
      <c r="C121" s="282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7"/>
      <c r="C122" s="283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7"/>
      <c r="C123" s="280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7"/>
      <c r="C124" s="282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7"/>
      <c r="C125" s="282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7"/>
      <c r="C126" s="279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7"/>
      <c r="C127" s="282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7"/>
      <c r="C128" s="283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7"/>
      <c r="C129" s="279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7"/>
      <c r="C130" s="282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8"/>
      <c r="C131" s="283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7" t="s">
        <v>58</v>
      </c>
      <c r="C132" s="287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7"/>
      <c r="C133" s="287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8"/>
      <c r="C134" s="289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4" t="s">
        <v>9</v>
      </c>
      <c r="C136" s="275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76" t="s">
        <v>63</v>
      </c>
      <c r="C137" s="279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7"/>
      <c r="C138" s="282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7"/>
      <c r="C139" s="283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7"/>
      <c r="C140" s="279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7"/>
      <c r="C141" s="282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7"/>
      <c r="C142" s="283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7"/>
      <c r="C143" s="280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7"/>
      <c r="C144" s="282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7"/>
      <c r="C145" s="282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7"/>
      <c r="C146" s="279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7"/>
      <c r="C147" s="282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7"/>
      <c r="C148" s="283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7"/>
      <c r="C149" s="279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7"/>
      <c r="C150" s="282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8"/>
      <c r="C151" s="283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7" t="s">
        <v>64</v>
      </c>
      <c r="C152" s="287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7"/>
      <c r="C153" s="287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8"/>
      <c r="C154" s="289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4" t="s">
        <v>9</v>
      </c>
      <c r="C156" s="275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76" t="s">
        <v>71</v>
      </c>
      <c r="C157" s="279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7"/>
      <c r="C158" s="282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7"/>
      <c r="C159" s="283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7"/>
      <c r="C160" s="279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7"/>
      <c r="C161" s="282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7"/>
      <c r="C162" s="283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7"/>
      <c r="C163" s="280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7"/>
      <c r="C164" s="282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7"/>
      <c r="C165" s="282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7"/>
      <c r="C166" s="279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7"/>
      <c r="C167" s="282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7"/>
      <c r="C168" s="283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77"/>
      <c r="C169" s="279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77"/>
      <c r="C170" s="282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78"/>
      <c r="C171" s="283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77" t="s">
        <v>72</v>
      </c>
      <c r="C172" s="287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7"/>
      <c r="C173" s="287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8"/>
      <c r="C174" s="289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4" t="s">
        <v>9</v>
      </c>
      <c r="C176" s="275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76" t="s">
        <v>78</v>
      </c>
      <c r="C177" s="279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7"/>
      <c r="C178" s="282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7"/>
      <c r="C179" s="283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7"/>
      <c r="C180" s="279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7"/>
      <c r="C181" s="282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7"/>
      <c r="C182" s="283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7"/>
      <c r="C183" s="280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7"/>
      <c r="C184" s="282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7"/>
      <c r="C185" s="282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7"/>
      <c r="C186" s="279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7"/>
      <c r="C187" s="282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7"/>
      <c r="C188" s="283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7"/>
      <c r="C189" s="279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77"/>
      <c r="C190" s="282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8"/>
      <c r="C191" s="283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7" t="s">
        <v>84</v>
      </c>
      <c r="C192" s="287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77"/>
      <c r="C193" s="287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88"/>
      <c r="C194" s="289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4" t="s">
        <v>9</v>
      </c>
      <c r="C196" s="275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76" t="s">
        <v>85</v>
      </c>
      <c r="C197" s="279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77"/>
      <c r="C198" s="280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77"/>
      <c r="C199" s="281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77"/>
      <c r="C200" s="279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7"/>
      <c r="C201" s="282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7"/>
      <c r="C202" s="283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7"/>
      <c r="C203" s="280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7"/>
      <c r="C204" s="282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7"/>
      <c r="C205" s="282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7"/>
      <c r="C206" s="279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7"/>
      <c r="C207" s="282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7"/>
      <c r="C208" s="283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7"/>
      <c r="C209" s="279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77"/>
      <c r="C210" s="282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8"/>
      <c r="C211" s="283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7" t="s">
        <v>86</v>
      </c>
      <c r="C212" s="287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77"/>
      <c r="C213" s="287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88"/>
      <c r="C214" s="289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4" t="s">
        <v>9</v>
      </c>
      <c r="C216" s="275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76" t="s">
        <v>92</v>
      </c>
      <c r="C217" s="279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77"/>
      <c r="C218" s="280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7"/>
      <c r="C219" s="281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7"/>
      <c r="C220" s="279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7"/>
      <c r="C221" s="282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7"/>
      <c r="C222" s="283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7"/>
      <c r="C223" s="280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7"/>
      <c r="C224" s="282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7"/>
      <c r="C225" s="282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7"/>
      <c r="C226" s="279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7"/>
      <c r="C227" s="282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7"/>
      <c r="C228" s="283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7"/>
      <c r="C229" s="279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77"/>
      <c r="C230" s="282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8"/>
      <c r="C231" s="283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7" t="s">
        <v>93</v>
      </c>
      <c r="C232" s="287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7"/>
      <c r="C233" s="287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8"/>
      <c r="C234" s="289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4" t="s">
        <v>9</v>
      </c>
      <c r="C236" s="275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76" t="s">
        <v>99</v>
      </c>
      <c r="C237" s="279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77"/>
      <c r="C238" s="280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7"/>
      <c r="C239" s="281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7"/>
      <c r="C240" s="279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7"/>
      <c r="C241" s="282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7"/>
      <c r="C242" s="283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7"/>
      <c r="C243" s="280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7"/>
      <c r="C244" s="282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7"/>
      <c r="C245" s="282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7"/>
      <c r="C246" s="279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7"/>
      <c r="C247" s="282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7"/>
      <c r="C248" s="283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7"/>
      <c r="C249" s="279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77"/>
      <c r="C250" s="282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8"/>
      <c r="C251" s="283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7" t="s">
        <v>104</v>
      </c>
      <c r="C252" s="287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7"/>
      <c r="C253" s="287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8"/>
      <c r="C254" s="289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4" t="s">
        <v>9</v>
      </c>
      <c r="C256" s="275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76" t="s">
        <v>107</v>
      </c>
      <c r="C257" s="279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77"/>
      <c r="C258" s="280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7"/>
      <c r="C259" s="281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7"/>
      <c r="C260" s="279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7"/>
      <c r="C261" s="282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7"/>
      <c r="C262" s="283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7"/>
      <c r="C263" s="280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7"/>
      <c r="C264" s="282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7"/>
      <c r="C265" s="282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7"/>
      <c r="C266" s="279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7"/>
      <c r="C267" s="282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7"/>
      <c r="C268" s="283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7" t="s">
        <v>112</v>
      </c>
      <c r="C269" s="287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7"/>
      <c r="C270" s="287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8"/>
      <c r="C271" s="289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4" t="s">
        <v>9</v>
      </c>
      <c r="C274" s="275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76" t="s">
        <v>113</v>
      </c>
      <c r="C275" s="279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77"/>
      <c r="C276" s="280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7"/>
      <c r="C277" s="281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7"/>
      <c r="C278" s="279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7"/>
      <c r="C279" s="282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7"/>
      <c r="C280" s="283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7"/>
      <c r="C281" s="280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7"/>
      <c r="C282" s="282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7"/>
      <c r="C283" s="282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7"/>
      <c r="C284" s="279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7"/>
      <c r="C285" s="282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7"/>
      <c r="C286" s="283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7"/>
      <c r="C287" s="279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77"/>
      <c r="C288" s="282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8"/>
      <c r="C289" s="283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7" t="s">
        <v>114</v>
      </c>
      <c r="C290" s="287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7"/>
      <c r="C291" s="287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8"/>
      <c r="C292" s="289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4" t="s">
        <v>9</v>
      </c>
      <c r="C299" s="275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76" t="s">
        <v>126</v>
      </c>
      <c r="C300" s="279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77"/>
      <c r="C301" s="280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77"/>
      <c r="C302" s="281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7"/>
      <c r="C303" s="279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7"/>
      <c r="C304" s="282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77"/>
      <c r="C305" s="283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7"/>
      <c r="C306" s="280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7"/>
      <c r="C307" s="282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77"/>
      <c r="C308" s="282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7"/>
      <c r="C309" s="279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7"/>
      <c r="C310" s="282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7"/>
      <c r="C311" s="283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7"/>
      <c r="C312" s="284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77"/>
      <c r="C313" s="285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8"/>
      <c r="C314" s="286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7" t="s">
        <v>132</v>
      </c>
      <c r="C315" s="287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7"/>
      <c r="C316" s="287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8"/>
      <c r="C317" s="289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4" t="s">
        <v>9</v>
      </c>
      <c r="C319" s="275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76" t="s">
        <v>133</v>
      </c>
      <c r="C320" s="279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77"/>
      <c r="C321" s="280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77"/>
      <c r="C322" s="281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77"/>
      <c r="C323" s="279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77"/>
      <c r="C324" s="282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77"/>
      <c r="C325" s="283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77"/>
      <c r="C326" s="280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77"/>
      <c r="C327" s="282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77"/>
      <c r="C328" s="282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77"/>
      <c r="C329" s="279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77"/>
      <c r="C330" s="282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77"/>
      <c r="C331" s="283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77"/>
      <c r="C332" s="284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77"/>
      <c r="C333" s="285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78"/>
      <c r="C334" s="286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77" t="s">
        <v>134</v>
      </c>
      <c r="C335" s="287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77"/>
      <c r="C336" s="287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88"/>
      <c r="C337" s="289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4" t="s">
        <v>9</v>
      </c>
      <c r="C339" s="275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76" t="s">
        <v>140</v>
      </c>
      <c r="C340" s="279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77"/>
      <c r="C341" s="280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77"/>
      <c r="C342" s="281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7"/>
      <c r="C343" s="279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7"/>
      <c r="C344" s="282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77"/>
      <c r="C345" s="283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7"/>
      <c r="C346" s="280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7"/>
      <c r="C347" s="282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77"/>
      <c r="C348" s="282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7"/>
      <c r="C349" s="279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77"/>
      <c r="C350" s="282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77"/>
      <c r="C351" s="283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7"/>
      <c r="C352" s="284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77"/>
      <c r="C353" s="285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78"/>
      <c r="C354" s="286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7" t="s">
        <v>141</v>
      </c>
      <c r="C355" s="287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77"/>
      <c r="C356" s="287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88"/>
      <c r="C357" s="289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4" t="s">
        <v>9</v>
      </c>
      <c r="C360" s="275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76" t="s">
        <v>147</v>
      </c>
      <c r="C361" s="279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77"/>
      <c r="C362" s="280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77"/>
      <c r="C363" s="281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77"/>
      <c r="C364" s="279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77"/>
      <c r="C365" s="282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77"/>
      <c r="C366" s="283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77"/>
      <c r="C367" s="280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77"/>
      <c r="C368" s="282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77"/>
      <c r="C369" s="282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77"/>
      <c r="C370" s="279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77"/>
      <c r="C371" s="282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77"/>
      <c r="C372" s="283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77"/>
      <c r="C373" s="284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77"/>
      <c r="C374" s="285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78"/>
      <c r="C375" s="286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77" t="s">
        <v>154</v>
      </c>
      <c r="C376" s="287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77"/>
      <c r="C377" s="287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88"/>
      <c r="C378" s="289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4" t="s">
        <v>9</v>
      </c>
      <c r="C380" s="275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76" t="s">
        <v>156</v>
      </c>
      <c r="C381" s="279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77"/>
      <c r="C382" s="280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77"/>
      <c r="C383" s="281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77"/>
      <c r="C384" s="279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77"/>
      <c r="C385" s="282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77"/>
      <c r="C386" s="283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77"/>
      <c r="C387" s="280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77"/>
      <c r="C388" s="282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77"/>
      <c r="C389" s="282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77"/>
      <c r="C390" s="279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77"/>
      <c r="C391" s="282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77"/>
      <c r="C392" s="283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77"/>
      <c r="C393" s="284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77"/>
      <c r="C394" s="285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78"/>
      <c r="C395" s="286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77" t="s">
        <v>161</v>
      </c>
      <c r="C396" s="287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77"/>
      <c r="C397" s="287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88"/>
      <c r="C398" s="289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4" t="s">
        <v>9</v>
      </c>
      <c r="C401" s="275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76" t="s">
        <v>163</v>
      </c>
      <c r="C402" s="290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77"/>
      <c r="C403" s="280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77"/>
      <c r="C404" s="281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77"/>
      <c r="C405" s="290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77"/>
      <c r="C406" s="282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77"/>
      <c r="C407" s="283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77"/>
      <c r="C408" s="280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77"/>
      <c r="C409" s="282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77"/>
      <c r="C410" s="282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77"/>
      <c r="C411" s="279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77"/>
      <c r="C412" s="282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77"/>
      <c r="C413" s="283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77"/>
      <c r="C414" s="284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77"/>
      <c r="C415" s="285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78"/>
      <c r="C416" s="286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77" t="s">
        <v>166</v>
      </c>
      <c r="C417" s="287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77"/>
      <c r="C418" s="287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88"/>
      <c r="C419" s="289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4" t="s">
        <v>9</v>
      </c>
      <c r="C422" s="275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76" t="s">
        <v>170</v>
      </c>
      <c r="C423" s="279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77"/>
      <c r="C424" s="280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77"/>
      <c r="C425" s="281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77"/>
      <c r="C426" s="279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77"/>
      <c r="C427" s="282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77"/>
      <c r="C428" s="283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77"/>
      <c r="C429" s="280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77"/>
      <c r="C430" s="282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77"/>
      <c r="C431" s="282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77"/>
      <c r="C432" s="279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77"/>
      <c r="C433" s="282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77"/>
      <c r="C434" s="283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77"/>
      <c r="C435" s="284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77"/>
      <c r="C436" s="285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78"/>
      <c r="C437" s="286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77" t="s">
        <v>84</v>
      </c>
      <c r="C438" s="287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77"/>
      <c r="C439" s="287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88"/>
      <c r="C440" s="289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74" t="s">
        <v>9</v>
      </c>
      <c r="C442" s="275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76" t="s">
        <v>176</v>
      </c>
      <c r="C443" s="279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77"/>
      <c r="C444" s="280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77"/>
      <c r="C445" s="281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77"/>
      <c r="C446" s="279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77"/>
      <c r="C447" s="282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77"/>
      <c r="C448" s="283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77"/>
      <c r="C449" s="280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77"/>
      <c r="C450" s="282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77"/>
      <c r="C451" s="282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77"/>
      <c r="C452" s="279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77"/>
      <c r="C453" s="282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77"/>
      <c r="C454" s="283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77" t="s">
        <v>182</v>
      </c>
      <c r="C455" s="287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77"/>
      <c r="C456" s="287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88"/>
      <c r="C457" s="289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74" t="s">
        <v>9</v>
      </c>
      <c r="C459" s="275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299" t="s">
        <v>183</v>
      </c>
      <c r="C460" s="279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1">
        <v>279</v>
      </c>
      <c r="N460" s="263">
        <f>SUM(E460:M460)</f>
        <v>9971</v>
      </c>
    </row>
    <row r="461" spans="2:14" x14ac:dyDescent="0.4">
      <c r="B461" s="300"/>
      <c r="C461" s="280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2">
        <v>123</v>
      </c>
      <c r="N461" s="264">
        <f>SUM(E461:M461)</f>
        <v>5738</v>
      </c>
    </row>
    <row r="462" spans="2:14" ht="15" thickBot="1" x14ac:dyDescent="0.45">
      <c r="B462" s="300"/>
      <c r="C462" s="281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5">
        <f>N461/N460</f>
        <v>0.57546885969311001</v>
      </c>
    </row>
    <row r="463" spans="2:14" ht="14.4" customHeight="1" x14ac:dyDescent="0.4">
      <c r="B463" s="300"/>
      <c r="C463" s="279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300"/>
      <c r="C464" s="280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300"/>
      <c r="C465" s="280"/>
      <c r="D465" s="16" t="s">
        <v>4</v>
      </c>
      <c r="E465" s="56">
        <v>0.54400000000000004</v>
      </c>
      <c r="F465" s="56">
        <v>0.65500000000000003</v>
      </c>
      <c r="G465" s="271">
        <v>0.501</v>
      </c>
      <c r="H465" s="56">
        <v>0.748</v>
      </c>
      <c r="I465" s="272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300"/>
      <c r="C466" s="279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300"/>
      <c r="C467" s="280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300"/>
      <c r="C468" s="281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300"/>
      <c r="C469" s="301" t="s">
        <v>188</v>
      </c>
      <c r="D469" s="303" t="s">
        <v>3</v>
      </c>
      <c r="E469" s="304">
        <v>3182</v>
      </c>
      <c r="F469" s="305">
        <v>753</v>
      </c>
      <c r="G469" s="306">
        <v>2345</v>
      </c>
      <c r="H469" s="304">
        <v>1439</v>
      </c>
      <c r="I469" s="306">
        <v>600</v>
      </c>
      <c r="J469" s="305">
        <v>81</v>
      </c>
      <c r="K469" s="305">
        <v>458</v>
      </c>
      <c r="L469" s="306">
        <v>570</v>
      </c>
      <c r="M469" s="305">
        <v>299</v>
      </c>
      <c r="N469" s="307">
        <f>SUM(E469:M469)</f>
        <v>9727</v>
      </c>
    </row>
    <row r="470" spans="2:14" x14ac:dyDescent="0.4">
      <c r="B470" s="300"/>
      <c r="C470" s="301"/>
      <c r="D470" s="260" t="s">
        <v>0</v>
      </c>
      <c r="E470" s="266">
        <v>1566</v>
      </c>
      <c r="F470" s="267">
        <v>531</v>
      </c>
      <c r="G470" s="273">
        <v>1051</v>
      </c>
      <c r="H470" s="266">
        <v>985</v>
      </c>
      <c r="I470" s="273">
        <v>454</v>
      </c>
      <c r="J470" s="267">
        <v>22</v>
      </c>
      <c r="K470" s="269">
        <v>276</v>
      </c>
      <c r="L470" s="268">
        <v>314</v>
      </c>
      <c r="M470" s="269">
        <v>150</v>
      </c>
      <c r="N470" s="270">
        <f>SUM(E470:M470)</f>
        <v>5349</v>
      </c>
    </row>
    <row r="471" spans="2:14" ht="15" thickBot="1" x14ac:dyDescent="0.45">
      <c r="B471" s="300"/>
      <c r="C471" s="302"/>
      <c r="D471" s="308" t="s">
        <v>4</v>
      </c>
      <c r="E471" s="309">
        <v>0.49199999999999999</v>
      </c>
      <c r="F471" s="310">
        <v>0.70499999999999996</v>
      </c>
      <c r="G471" s="311">
        <v>0.44800000000000001</v>
      </c>
      <c r="H471" s="309">
        <v>0.68500000000000005</v>
      </c>
      <c r="I471" s="311">
        <v>0.75700000000000001</v>
      </c>
      <c r="J471" s="310">
        <f>J470/J469</f>
        <v>0.27160493827160492</v>
      </c>
      <c r="K471" s="310">
        <v>0.60299999999999998</v>
      </c>
      <c r="L471" s="311">
        <v>0.55000000000000004</v>
      </c>
      <c r="M471" s="310">
        <v>0.5</v>
      </c>
      <c r="N471" s="312">
        <f>N470/N469</f>
        <v>0.5499126143723656</v>
      </c>
    </row>
    <row r="472" spans="2:14" ht="14.4" customHeight="1" x14ac:dyDescent="0.4">
      <c r="B472" s="300"/>
      <c r="C472" s="279" t="s">
        <v>189</v>
      </c>
      <c r="D472" s="218" t="s">
        <v>5</v>
      </c>
      <c r="E472" s="10"/>
      <c r="F472" s="10"/>
      <c r="G472" s="226"/>
      <c r="H472" s="10"/>
      <c r="I472" s="112"/>
      <c r="J472" s="111"/>
      <c r="K472" s="111"/>
      <c r="L472" s="226"/>
      <c r="M472" s="111"/>
      <c r="N472" s="250"/>
    </row>
    <row r="473" spans="2:14" x14ac:dyDescent="0.4">
      <c r="B473" s="300"/>
      <c r="C473" s="280"/>
      <c r="D473" s="219" t="s">
        <v>0</v>
      </c>
      <c r="E473" s="11"/>
      <c r="F473" s="11"/>
      <c r="G473" s="228"/>
      <c r="H473" s="11"/>
      <c r="I473" s="122"/>
      <c r="J473" s="114"/>
      <c r="K473" s="114"/>
      <c r="L473" s="228"/>
      <c r="M473" s="114"/>
      <c r="N473" s="198"/>
    </row>
    <row r="474" spans="2:14" ht="15" thickBot="1" x14ac:dyDescent="0.45">
      <c r="B474" s="300"/>
      <c r="C474" s="281"/>
      <c r="D474" s="220" t="s">
        <v>4</v>
      </c>
      <c r="E474" s="229"/>
      <c r="F474" s="229"/>
      <c r="G474" s="230"/>
      <c r="H474" s="229"/>
      <c r="I474" s="216"/>
      <c r="J474" s="73"/>
      <c r="K474" s="73"/>
      <c r="L474" s="230"/>
      <c r="M474" s="73"/>
      <c r="N474" s="101"/>
    </row>
    <row r="475" spans="2:14" ht="14.4" customHeight="1" x14ac:dyDescent="0.4">
      <c r="B475" s="277" t="s">
        <v>184</v>
      </c>
      <c r="C475" s="287"/>
      <c r="D475" s="195" t="s">
        <v>155</v>
      </c>
      <c r="E475" s="190">
        <f>E460+E463+E466+E469+E472</f>
        <v>13218</v>
      </c>
      <c r="F475" s="190">
        <f t="shared" ref="F475:N475" si="105">F460+F463+F466+F469+F472</f>
        <v>3182</v>
      </c>
      <c r="G475" s="190">
        <f t="shared" si="105"/>
        <v>9139</v>
      </c>
      <c r="H475" s="190">
        <f t="shared" si="105"/>
        <v>5894</v>
      </c>
      <c r="I475" s="190">
        <f t="shared" si="105"/>
        <v>2615</v>
      </c>
      <c r="J475" s="190">
        <f t="shared" si="105"/>
        <v>329</v>
      </c>
      <c r="K475" s="190">
        <f t="shared" si="105"/>
        <v>1936</v>
      </c>
      <c r="L475" s="190">
        <f t="shared" si="105"/>
        <v>2215</v>
      </c>
      <c r="M475" s="190">
        <f t="shared" si="105"/>
        <v>1409</v>
      </c>
      <c r="N475" s="190">
        <f t="shared" si="105"/>
        <v>39937</v>
      </c>
    </row>
    <row r="476" spans="2:14" x14ac:dyDescent="0.4">
      <c r="B476" s="277"/>
      <c r="C476" s="287"/>
      <c r="D476" s="43" t="s">
        <v>0</v>
      </c>
      <c r="E476" s="44">
        <f>E461+E464+E467+E470+E473</f>
        <v>6954</v>
      </c>
      <c r="F476" s="44">
        <f t="shared" ref="F476:N476" si="106">F461+F464+F467+F470+F473</f>
        <v>2114</v>
      </c>
      <c r="G476" s="44">
        <f t="shared" si="106"/>
        <v>4424</v>
      </c>
      <c r="H476" s="44">
        <f t="shared" si="106"/>
        <v>4299</v>
      </c>
      <c r="I476" s="44">
        <f t="shared" si="106"/>
        <v>1799</v>
      </c>
      <c r="J476" s="44">
        <f t="shared" si="106"/>
        <v>104</v>
      </c>
      <c r="K476" s="44">
        <f t="shared" si="106"/>
        <v>1195</v>
      </c>
      <c r="L476" s="44">
        <f t="shared" si="106"/>
        <v>1231</v>
      </c>
      <c r="M476" s="44">
        <f t="shared" si="106"/>
        <v>640</v>
      </c>
      <c r="N476" s="44">
        <f t="shared" si="106"/>
        <v>22760</v>
      </c>
    </row>
    <row r="477" spans="2:14" ht="15" thickBot="1" x14ac:dyDescent="0.45">
      <c r="B477" s="288"/>
      <c r="C477" s="289"/>
      <c r="D477" s="45" t="s">
        <v>4</v>
      </c>
      <c r="E477" s="46">
        <f>E476/E475</f>
        <v>0.5261007716749887</v>
      </c>
      <c r="F477" s="46">
        <f t="shared" ref="F477:N477" si="107">F476/F475</f>
        <v>0.66436203645505976</v>
      </c>
      <c r="G477" s="46">
        <f t="shared" si="107"/>
        <v>0.48407922092132616</v>
      </c>
      <c r="H477" s="46">
        <f t="shared" si="107"/>
        <v>0.72938581608415343</v>
      </c>
      <c r="I477" s="46">
        <f t="shared" si="107"/>
        <v>0.68795411089866154</v>
      </c>
      <c r="J477" s="46">
        <f t="shared" si="107"/>
        <v>0.3161094224924012</v>
      </c>
      <c r="K477" s="46">
        <f t="shared" si="107"/>
        <v>0.61725206611570249</v>
      </c>
      <c r="L477" s="46">
        <f t="shared" si="107"/>
        <v>0.5557562076749436</v>
      </c>
      <c r="M477" s="46">
        <f t="shared" si="107"/>
        <v>0.45422285308729593</v>
      </c>
      <c r="N477" s="46">
        <f t="shared" si="107"/>
        <v>0.56989758870220597</v>
      </c>
    </row>
  </sheetData>
  <mergeCells count="190"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(25년12월22일주)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2026-01-02T01:03:54Z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