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795A8553-2282-478D-B564-B5299F618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1월0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5" i="10" l="1"/>
  <c r="E455" i="10"/>
  <c r="F455" i="10"/>
  <c r="G455" i="10"/>
  <c r="E456" i="10"/>
  <c r="E457" i="10" s="1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M457" i="10" l="1"/>
  <c r="L457" i="10"/>
  <c r="F457" i="10"/>
  <c r="I457" i="10"/>
  <c r="J457" i="10"/>
  <c r="N455" i="10"/>
  <c r="N456" i="10"/>
  <c r="K457" i="10"/>
  <c r="G457" i="10"/>
  <c r="N434" i="10"/>
  <c r="N451" i="10"/>
  <c r="H457" i="10"/>
  <c r="N445" i="10"/>
  <c r="N454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<sst xmlns="http://schemas.openxmlformats.org/spreadsheetml/2006/main" count="827" uniqueCount="181">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</sst>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3" fillId="7" borderId="1" xfId="2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3" fillId="7" borderId="10" xfId="2" applyFont="1" applyFill="1" applyBorder="1">
      <alignment vertical="center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3" fillId="7" borderId="7" xfId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7"/>
  <sheetViews>
    <sheetView tabSelected="1" topLeftCell="A441" workbookViewId="0">
      <selection activeCell="G451" sqref="G45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84" t="s">
        <v>11</v>
      </c>
      <c r="C1" s="285"/>
      <c r="D1" s="285"/>
      <c r="E1" s="286" t="s">
        <v>18</v>
      </c>
      <c r="F1" s="287"/>
      <c r="G1" s="287"/>
      <c r="H1" s="287"/>
      <c r="I1" s="287"/>
      <c r="J1" s="287"/>
      <c r="K1" s="287"/>
      <c r="L1" s="288"/>
      <c r="M1" s="36" t="s">
        <v>16</v>
      </c>
    </row>
    <row r="2" spans="2:13" ht="35.4" customHeight="1" thickBot="1" x14ac:dyDescent="0.45">
      <c r="B2" s="265" t="s">
        <v>9</v>
      </c>
      <c r="C2" s="26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1" t="s">
        <v>19</v>
      </c>
      <c r="C3" s="26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2"/>
      <c r="C4" s="272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2"/>
      <c r="C5" s="273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2"/>
      <c r="C6" s="27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2"/>
      <c r="C7" s="272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2"/>
      <c r="C8" s="272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2"/>
      <c r="C9" s="26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2"/>
      <c r="C10" s="272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2"/>
      <c r="C11" s="273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2"/>
      <c r="C12" s="26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2"/>
      <c r="C13" s="272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2"/>
      <c r="C14" s="273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2"/>
      <c r="C15" s="26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2"/>
      <c r="C16" s="272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3"/>
      <c r="C17" s="273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8" t="s">
        <v>15</v>
      </c>
      <c r="C18" s="274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8"/>
      <c r="C19" s="274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5"/>
      <c r="C20" s="276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5" t="s">
        <v>9</v>
      </c>
      <c r="C22" s="26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1" t="s">
        <v>31</v>
      </c>
      <c r="C23" s="26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2"/>
      <c r="C24" s="272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2"/>
      <c r="C25" s="273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2"/>
      <c r="C26" s="27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2"/>
      <c r="C27" s="272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2"/>
      <c r="C28" s="272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2"/>
      <c r="C29" s="26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2"/>
      <c r="C30" s="272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2"/>
      <c r="C31" s="273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2"/>
      <c r="C32" s="26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2"/>
      <c r="C33" s="272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2"/>
      <c r="C34" s="273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2"/>
      <c r="C35" s="26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2"/>
      <c r="C36" s="272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3"/>
      <c r="C37" s="273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8" t="s">
        <v>30</v>
      </c>
      <c r="C38" s="274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8"/>
      <c r="C39" s="274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5"/>
      <c r="C40" s="276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5" t="s">
        <v>9</v>
      </c>
      <c r="C42" s="26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68"/>
      <c r="C43" s="27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68"/>
      <c r="C44" s="272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68"/>
      <c r="C45" s="273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8"/>
      <c r="C46" s="27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68"/>
      <c r="C47" s="272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68"/>
      <c r="C48" s="272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68"/>
      <c r="C49" s="26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68"/>
      <c r="C50" s="272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68"/>
      <c r="C51" s="273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8"/>
      <c r="C52" s="26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68"/>
      <c r="C53" s="272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7"/>
      <c r="C54" s="273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68" t="s">
        <v>36</v>
      </c>
      <c r="C55" s="274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68"/>
      <c r="C56" s="274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75"/>
      <c r="C57" s="276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5" t="s">
        <v>9</v>
      </c>
      <c r="C59" s="26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7" t="s">
        <v>37</v>
      </c>
      <c r="C60" s="26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8"/>
      <c r="C61" s="272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8"/>
      <c r="C62" s="273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8"/>
      <c r="C63" s="26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8"/>
      <c r="C64" s="272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8"/>
      <c r="C65" s="273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8"/>
      <c r="C66" s="27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8"/>
      <c r="C67" s="272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8"/>
      <c r="C68" s="272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8"/>
      <c r="C69" s="26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8"/>
      <c r="C70" s="272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8"/>
      <c r="C71" s="273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8"/>
      <c r="C72" s="26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8"/>
      <c r="C73" s="272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7"/>
      <c r="C74" s="273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8" t="s">
        <v>38</v>
      </c>
      <c r="C75" s="274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8"/>
      <c r="C76" s="274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5"/>
      <c r="C77" s="276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5" t="s">
        <v>9</v>
      </c>
      <c r="C79" s="26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7" t="s">
        <v>44</v>
      </c>
      <c r="C80" s="26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8"/>
      <c r="C81" s="272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8"/>
      <c r="C82" s="273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8"/>
      <c r="C83" s="26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8"/>
      <c r="C84" s="272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8"/>
      <c r="C85" s="273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8"/>
      <c r="C86" s="27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8"/>
      <c r="C87" s="272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8"/>
      <c r="C88" s="272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8"/>
      <c r="C89" s="26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8"/>
      <c r="C90" s="272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8"/>
      <c r="C91" s="273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8"/>
      <c r="C92" s="26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8"/>
      <c r="C93" s="272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7"/>
      <c r="C94" s="273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8" t="s">
        <v>45</v>
      </c>
      <c r="C95" s="274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8"/>
      <c r="C96" s="274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5"/>
      <c r="C97" s="276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5" t="s">
        <v>9</v>
      </c>
      <c r="C99" s="26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7" t="s">
        <v>51</v>
      </c>
      <c r="C100" s="26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8"/>
      <c r="C101" s="272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8"/>
      <c r="C102" s="273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8"/>
      <c r="C103" s="26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8"/>
      <c r="C104" s="272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8"/>
      <c r="C105" s="273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8"/>
      <c r="C106" s="27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8"/>
      <c r="C107" s="272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8"/>
      <c r="C108" s="272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8"/>
      <c r="C109" s="26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8"/>
      <c r="C110" s="272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8"/>
      <c r="C111" s="273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8" t="s">
        <v>56</v>
      </c>
      <c r="C112" s="274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8"/>
      <c r="C113" s="274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5"/>
      <c r="C114" s="276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5" t="s">
        <v>9</v>
      </c>
      <c r="C116" s="26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7" t="s">
        <v>57</v>
      </c>
      <c r="C117" s="26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8"/>
      <c r="C118" s="272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8"/>
      <c r="C119" s="273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8"/>
      <c r="C120" s="26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8"/>
      <c r="C121" s="272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8"/>
      <c r="C122" s="273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8"/>
      <c r="C123" s="27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8"/>
      <c r="C124" s="272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8"/>
      <c r="C125" s="272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8"/>
      <c r="C126" s="26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8"/>
      <c r="C127" s="272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8"/>
      <c r="C128" s="273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8"/>
      <c r="C129" s="26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8"/>
      <c r="C130" s="272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7"/>
      <c r="C131" s="273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8" t="s">
        <v>58</v>
      </c>
      <c r="C132" s="274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8"/>
      <c r="C133" s="274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5"/>
      <c r="C134" s="276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5" t="s">
        <v>9</v>
      </c>
      <c r="C136" s="26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7" t="s">
        <v>63</v>
      </c>
      <c r="C137" s="26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8"/>
      <c r="C138" s="272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8"/>
      <c r="C139" s="273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8"/>
      <c r="C140" s="26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8"/>
      <c r="C141" s="272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8"/>
      <c r="C142" s="273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8"/>
      <c r="C143" s="27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8"/>
      <c r="C144" s="272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8"/>
      <c r="C145" s="272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8"/>
      <c r="C146" s="26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8"/>
      <c r="C147" s="272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8"/>
      <c r="C148" s="273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8"/>
      <c r="C149" s="26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8"/>
      <c r="C150" s="272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7"/>
      <c r="C151" s="273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8" t="s">
        <v>64</v>
      </c>
      <c r="C152" s="274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8"/>
      <c r="C153" s="274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5"/>
      <c r="C154" s="276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5" t="s">
        <v>9</v>
      </c>
      <c r="C156" s="26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7" t="s">
        <v>71</v>
      </c>
      <c r="C157" s="26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8"/>
      <c r="C158" s="272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8"/>
      <c r="C159" s="273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8"/>
      <c r="C160" s="26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8"/>
      <c r="C161" s="272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8"/>
      <c r="C162" s="273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8"/>
      <c r="C163" s="27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8"/>
      <c r="C164" s="272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8"/>
      <c r="C165" s="272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8"/>
      <c r="C166" s="26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8"/>
      <c r="C167" s="272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8"/>
      <c r="C168" s="273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8"/>
      <c r="C169" s="26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8"/>
      <c r="C170" s="272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7"/>
      <c r="C171" s="273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8" t="s">
        <v>72</v>
      </c>
      <c r="C172" s="274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8"/>
      <c r="C173" s="274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5"/>
      <c r="C174" s="276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5" t="s">
        <v>9</v>
      </c>
      <c r="C176" s="26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7" t="s">
        <v>78</v>
      </c>
      <c r="C177" s="26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8"/>
      <c r="C178" s="272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8"/>
      <c r="C179" s="273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8"/>
      <c r="C180" s="26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8"/>
      <c r="C181" s="272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8"/>
      <c r="C182" s="273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8"/>
      <c r="C183" s="27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8"/>
      <c r="C184" s="272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8"/>
      <c r="C185" s="272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8"/>
      <c r="C186" s="26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8"/>
      <c r="C187" s="272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8"/>
      <c r="C188" s="273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8"/>
      <c r="C189" s="26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8"/>
      <c r="C190" s="272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7"/>
      <c r="C191" s="273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8" t="s">
        <v>84</v>
      </c>
      <c r="C192" s="274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68"/>
      <c r="C193" s="274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75"/>
      <c r="C194" s="276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5" t="s">
        <v>9</v>
      </c>
      <c r="C196" s="26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7" t="s">
        <v>85</v>
      </c>
      <c r="C197" s="26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8"/>
      <c r="C198" s="27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8"/>
      <c r="C199" s="27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8"/>
      <c r="C200" s="26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8"/>
      <c r="C201" s="272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8"/>
      <c r="C202" s="273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8"/>
      <c r="C203" s="27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8"/>
      <c r="C204" s="272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8"/>
      <c r="C205" s="272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8"/>
      <c r="C206" s="26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8"/>
      <c r="C207" s="272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8"/>
      <c r="C208" s="273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8"/>
      <c r="C209" s="26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8"/>
      <c r="C210" s="272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7"/>
      <c r="C211" s="273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8" t="s">
        <v>86</v>
      </c>
      <c r="C212" s="274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68"/>
      <c r="C213" s="274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75"/>
      <c r="C214" s="276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5" t="s">
        <v>9</v>
      </c>
      <c r="C216" s="26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7" t="s">
        <v>92</v>
      </c>
      <c r="C217" s="26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8"/>
      <c r="C218" s="27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8"/>
      <c r="C219" s="27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8"/>
      <c r="C220" s="26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8"/>
      <c r="C221" s="272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8"/>
      <c r="C222" s="273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8"/>
      <c r="C223" s="27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8"/>
      <c r="C224" s="272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8"/>
      <c r="C225" s="272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8"/>
      <c r="C226" s="26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8"/>
      <c r="C227" s="272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8"/>
      <c r="C228" s="273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8"/>
      <c r="C229" s="26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8"/>
      <c r="C230" s="272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7"/>
      <c r="C231" s="273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8" t="s">
        <v>93</v>
      </c>
      <c r="C232" s="274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8"/>
      <c r="C233" s="274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5"/>
      <c r="C234" s="276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5" t="s">
        <v>9</v>
      </c>
      <c r="C236" s="26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7" t="s">
        <v>99</v>
      </c>
      <c r="C237" s="26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8"/>
      <c r="C238" s="27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8"/>
      <c r="C239" s="27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8"/>
      <c r="C240" s="26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8"/>
      <c r="C241" s="272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8"/>
      <c r="C242" s="273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8"/>
      <c r="C243" s="27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8"/>
      <c r="C244" s="272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8"/>
      <c r="C245" s="272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8"/>
      <c r="C246" s="26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8"/>
      <c r="C247" s="272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8"/>
      <c r="C248" s="273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8"/>
      <c r="C249" s="26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8"/>
      <c r="C250" s="272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7"/>
      <c r="C251" s="273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8" t="s">
        <v>104</v>
      </c>
      <c r="C252" s="274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8"/>
      <c r="C253" s="274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5"/>
      <c r="C254" s="276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5" t="s">
        <v>9</v>
      </c>
      <c r="C256" s="26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7" t="s">
        <v>107</v>
      </c>
      <c r="C257" s="26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8"/>
      <c r="C258" s="27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8"/>
      <c r="C259" s="27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8"/>
      <c r="C260" s="26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8"/>
      <c r="C261" s="272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8"/>
      <c r="C262" s="273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8"/>
      <c r="C263" s="27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8"/>
      <c r="C264" s="272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8"/>
      <c r="C265" s="272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8"/>
      <c r="C266" s="26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8"/>
      <c r="C267" s="272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8"/>
      <c r="C268" s="273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8" t="s">
        <v>112</v>
      </c>
      <c r="C269" s="274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8"/>
      <c r="C270" s="274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5"/>
      <c r="C271" s="276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5" t="s">
        <v>9</v>
      </c>
      <c r="C274" s="26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7" t="s">
        <v>113</v>
      </c>
      <c r="C275" s="26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8"/>
      <c r="C276" s="27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8"/>
      <c r="C277" s="27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8"/>
      <c r="C278" s="26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8"/>
      <c r="C279" s="272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8"/>
      <c r="C280" s="273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8"/>
      <c r="C281" s="27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8"/>
      <c r="C282" s="272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8"/>
      <c r="C283" s="272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8"/>
      <c r="C284" s="26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8"/>
      <c r="C285" s="272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8"/>
      <c r="C286" s="273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8"/>
      <c r="C287" s="26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8"/>
      <c r="C288" s="272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7"/>
      <c r="C289" s="273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8" t="s">
        <v>114</v>
      </c>
      <c r="C290" s="274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8"/>
      <c r="C291" s="274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5"/>
      <c r="C292" s="276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5" t="s">
        <v>9</v>
      </c>
      <c r="C299" s="26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7" t="s">
        <v>126</v>
      </c>
      <c r="C300" s="26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68"/>
      <c r="C301" s="27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68"/>
      <c r="C302" s="27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8"/>
      <c r="C303" s="26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8"/>
      <c r="C304" s="272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68"/>
      <c r="C305" s="273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8"/>
      <c r="C306" s="27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8"/>
      <c r="C307" s="272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68"/>
      <c r="C308" s="272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8"/>
      <c r="C309" s="26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8"/>
      <c r="C310" s="272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8"/>
      <c r="C311" s="273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8"/>
      <c r="C312" s="278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8"/>
      <c r="C313" s="279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7"/>
      <c r="C314" s="280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8" t="s">
        <v>132</v>
      </c>
      <c r="C315" s="274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8"/>
      <c r="C316" s="274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5"/>
      <c r="C317" s="276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5" t="s">
        <v>9</v>
      </c>
      <c r="C319" s="26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7" t="s">
        <v>133</v>
      </c>
      <c r="C320" s="26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68"/>
      <c r="C321" s="27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68"/>
      <c r="C322" s="27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68"/>
      <c r="C323" s="26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8"/>
      <c r="C324" s="272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68"/>
      <c r="C325" s="273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8"/>
      <c r="C326" s="27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8"/>
      <c r="C327" s="272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68"/>
      <c r="C328" s="272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8"/>
      <c r="C329" s="26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68"/>
      <c r="C330" s="272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68"/>
      <c r="C331" s="273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8"/>
      <c r="C332" s="278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68"/>
      <c r="C333" s="279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7"/>
      <c r="C334" s="280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8" t="s">
        <v>134</v>
      </c>
      <c r="C335" s="274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68"/>
      <c r="C336" s="274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75"/>
      <c r="C337" s="276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5" t="s">
        <v>9</v>
      </c>
      <c r="C339" s="26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7" t="s">
        <v>140</v>
      </c>
      <c r="C340" s="26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8"/>
      <c r="C341" s="27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68"/>
      <c r="C342" s="27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8"/>
      <c r="C343" s="26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8"/>
      <c r="C344" s="272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68"/>
      <c r="C345" s="273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8"/>
      <c r="C346" s="27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8"/>
      <c r="C347" s="272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68"/>
      <c r="C348" s="272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8"/>
      <c r="C349" s="26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68"/>
      <c r="C350" s="272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68"/>
      <c r="C351" s="273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8"/>
      <c r="C352" s="278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68"/>
      <c r="C353" s="279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7"/>
      <c r="C354" s="280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8" t="s">
        <v>141</v>
      </c>
      <c r="C355" s="274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68"/>
      <c r="C356" s="274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75"/>
      <c r="C357" s="276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65" t="s">
        <v>9</v>
      </c>
      <c r="C360" s="26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67" t="s">
        <v>147</v>
      </c>
      <c r="C361" s="26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68"/>
      <c r="C362" s="27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68"/>
      <c r="C363" s="27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68"/>
      <c r="C364" s="26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68"/>
      <c r="C365" s="272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68"/>
      <c r="C366" s="273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68"/>
      <c r="C367" s="27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68"/>
      <c r="C368" s="272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68"/>
      <c r="C369" s="272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68"/>
      <c r="C370" s="26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68"/>
      <c r="C371" s="272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68"/>
      <c r="C372" s="273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68"/>
      <c r="C373" s="278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68"/>
      <c r="C374" s="279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7"/>
      <c r="C375" s="280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68" t="s">
        <v>154</v>
      </c>
      <c r="C376" s="274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68"/>
      <c r="C377" s="274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75"/>
      <c r="C378" s="276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65" t="s">
        <v>9</v>
      </c>
      <c r="C380" s="26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7" t="s">
        <v>156</v>
      </c>
      <c r="C381" s="26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68"/>
      <c r="C382" s="27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68"/>
      <c r="C383" s="27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68"/>
      <c r="C384" s="26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68"/>
      <c r="C385" s="272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68"/>
      <c r="C386" s="273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8"/>
      <c r="C387" s="27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68"/>
      <c r="C388" s="272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68"/>
      <c r="C389" s="272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68"/>
      <c r="C390" s="26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68"/>
      <c r="C391" s="272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68"/>
      <c r="C392" s="273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8"/>
      <c r="C393" s="278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68"/>
      <c r="C394" s="279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7"/>
      <c r="C395" s="280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8" t="s">
        <v>161</v>
      </c>
      <c r="C396" s="274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68"/>
      <c r="C397" s="274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75"/>
      <c r="C398" s="276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5" t="s">
        <v>9</v>
      </c>
      <c r="C401" s="26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7" t="s">
        <v>163</v>
      </c>
      <c r="C402" s="289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68"/>
      <c r="C403" s="27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68"/>
      <c r="C404" s="27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68"/>
      <c r="C405" s="289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68"/>
      <c r="C406" s="272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68"/>
      <c r="C407" s="273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8"/>
      <c r="C408" s="27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68"/>
      <c r="C409" s="272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68"/>
      <c r="C410" s="272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68"/>
      <c r="C411" s="26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68"/>
      <c r="C412" s="272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68"/>
      <c r="C413" s="273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68"/>
      <c r="C414" s="278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68"/>
      <c r="C415" s="279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7"/>
      <c r="C416" s="280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68" t="s">
        <v>166</v>
      </c>
      <c r="C417" s="274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68"/>
      <c r="C418" s="274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75"/>
      <c r="C419" s="276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65" t="s">
        <v>9</v>
      </c>
      <c r="C422" s="26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67" t="s">
        <v>170</v>
      </c>
      <c r="C423" s="26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68"/>
      <c r="C424" s="27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68"/>
      <c r="C425" s="27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68"/>
      <c r="C426" s="269" t="s">
        <v>173</v>
      </c>
      <c r="D426" s="50" t="s">
        <v>3</v>
      </c>
      <c r="E426" s="208"/>
      <c r="F426" s="208"/>
      <c r="G426" s="255"/>
      <c r="H426" s="208"/>
      <c r="I426" s="256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68"/>
      <c r="C427" s="272"/>
      <c r="D427" s="51" t="s">
        <v>0</v>
      </c>
      <c r="E427" s="209"/>
      <c r="F427" s="209"/>
      <c r="G427" s="257"/>
      <c r="H427" s="209"/>
      <c r="I427" s="258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68"/>
      <c r="C428" s="273"/>
      <c r="D428" s="52" t="s">
        <v>4</v>
      </c>
      <c r="E428" s="176"/>
      <c r="F428" s="176"/>
      <c r="G428" s="259"/>
      <c r="H428" s="176"/>
      <c r="I428" s="260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68"/>
      <c r="C429" s="270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68"/>
      <c r="C430" s="272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68"/>
      <c r="C431" s="272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68"/>
      <c r="C432" s="269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68"/>
      <c r="C433" s="272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68"/>
      <c r="C434" s="273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68"/>
      <c r="C435" s="278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68"/>
      <c r="C436" s="279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77"/>
      <c r="C437" s="280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68" t="s">
        <v>84</v>
      </c>
      <c r="C438" s="274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68"/>
      <c r="C439" s="274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75"/>
      <c r="C440" s="276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15" thickBot="1" x14ac:dyDescent="0.45"/>
    <row r="442" spans="2:16" ht="25.8" thickBot="1" x14ac:dyDescent="0.45">
      <c r="B442" s="265" t="s">
        <v>9</v>
      </c>
      <c r="C442" s="266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67" t="s">
        <v>176</v>
      </c>
      <c r="C443" s="290" t="s">
        <v>178</v>
      </c>
      <c r="D443" s="291" t="s">
        <v>3</v>
      </c>
      <c r="E443" s="292">
        <v>3408</v>
      </c>
      <c r="F443" s="262">
        <v>654</v>
      </c>
      <c r="G443" s="262">
        <v>1955</v>
      </c>
      <c r="H443" s="262">
        <v>1519</v>
      </c>
      <c r="I443" s="262">
        <v>684</v>
      </c>
      <c r="J443" s="262">
        <v>75</v>
      </c>
      <c r="K443" s="292">
        <v>636</v>
      </c>
      <c r="L443" s="293">
        <v>477</v>
      </c>
      <c r="M443" s="262">
        <v>284</v>
      </c>
      <c r="N443" s="253">
        <f>SUM(E443:M443)</f>
        <v>9692</v>
      </c>
    </row>
    <row r="444" spans="2:16" x14ac:dyDescent="0.4">
      <c r="B444" s="268"/>
      <c r="C444" s="294"/>
      <c r="D444" s="295" t="s">
        <v>0</v>
      </c>
      <c r="E444" s="296">
        <v>2138</v>
      </c>
      <c r="F444" s="261">
        <v>389</v>
      </c>
      <c r="G444" s="261">
        <v>1069</v>
      </c>
      <c r="H444" s="261">
        <v>1225</v>
      </c>
      <c r="I444" s="261">
        <v>462</v>
      </c>
      <c r="J444" s="261">
        <v>40</v>
      </c>
      <c r="K444" s="296">
        <v>371</v>
      </c>
      <c r="L444" s="297">
        <v>249</v>
      </c>
      <c r="M444" s="261">
        <v>152</v>
      </c>
      <c r="N444" s="254">
        <f>SUM(E444:M444)</f>
        <v>6095</v>
      </c>
    </row>
    <row r="445" spans="2:16" ht="15" thickBot="1" x14ac:dyDescent="0.45">
      <c r="B445" s="268"/>
      <c r="C445" s="298"/>
      <c r="D445" s="299" t="s">
        <v>4</v>
      </c>
      <c r="E445" s="300">
        <v>0.627</v>
      </c>
      <c r="F445" s="264">
        <v>0.59499999999999997</v>
      </c>
      <c r="G445" s="264">
        <v>0.54600000000000004</v>
      </c>
      <c r="H445" s="264">
        <v>0.80600000000000005</v>
      </c>
      <c r="I445" s="264">
        <v>0.67500000000000004</v>
      </c>
      <c r="J445" s="264">
        <f>J444/J443</f>
        <v>0.53333333333333333</v>
      </c>
      <c r="K445" s="300">
        <v>0.58299999999999996</v>
      </c>
      <c r="L445" s="301">
        <v>0.52</v>
      </c>
      <c r="M445" s="264">
        <v>0.54</v>
      </c>
      <c r="N445" s="263">
        <f>N444/N443</f>
        <v>0.62886917044985557</v>
      </c>
    </row>
    <row r="446" spans="2:16" x14ac:dyDescent="0.4">
      <c r="B446" s="268"/>
      <c r="C446" s="269" t="s">
        <v>177</v>
      </c>
      <c r="D446" s="50" t="s">
        <v>3</v>
      </c>
      <c r="E446" s="10"/>
      <c r="F446" s="10"/>
      <c r="G446" s="221"/>
      <c r="H446" s="10"/>
      <c r="I446" s="210"/>
      <c r="J446" s="10"/>
      <c r="K446" s="124"/>
      <c r="L446" s="112"/>
      <c r="M446" s="111"/>
      <c r="N446" s="250">
        <f>SUM(E446:M446)</f>
        <v>0</v>
      </c>
    </row>
    <row r="447" spans="2:16" x14ac:dyDescent="0.4">
      <c r="B447" s="268"/>
      <c r="C447" s="272"/>
      <c r="D447" s="51" t="s">
        <v>0</v>
      </c>
      <c r="E447" s="11"/>
      <c r="F447" s="11"/>
      <c r="G447" s="222"/>
      <c r="H447" s="11"/>
      <c r="I447" s="211"/>
      <c r="J447" s="11"/>
      <c r="K447" s="114"/>
      <c r="L447" s="115"/>
      <c r="M447" s="118"/>
      <c r="N447" s="198">
        <f>SUM(E447:M447)</f>
        <v>0</v>
      </c>
    </row>
    <row r="448" spans="2:16" ht="15" thickBot="1" x14ac:dyDescent="0.45">
      <c r="B448" s="268"/>
      <c r="C448" s="273"/>
      <c r="D448" s="52" t="s">
        <v>4</v>
      </c>
      <c r="E448" s="12"/>
      <c r="F448" s="12"/>
      <c r="G448" s="223"/>
      <c r="H448" s="12"/>
      <c r="I448" s="212"/>
      <c r="J448" s="12"/>
      <c r="K448" s="34"/>
      <c r="L448" s="94"/>
      <c r="M448" s="34"/>
      <c r="N448" s="101" t="e">
        <f>N447/N446</f>
        <v>#DIV/0!</v>
      </c>
    </row>
    <row r="449" spans="2:14" x14ac:dyDescent="0.4">
      <c r="B449" s="268"/>
      <c r="C449" s="270" t="s">
        <v>179</v>
      </c>
      <c r="D449" s="17" t="s">
        <v>3</v>
      </c>
      <c r="E449" s="93"/>
      <c r="F449" s="111"/>
      <c r="G449" s="224"/>
      <c r="H449" s="22"/>
      <c r="I449" s="112"/>
      <c r="J449" s="111"/>
      <c r="K449" s="127"/>
      <c r="L449" s="112"/>
      <c r="M449" s="127"/>
      <c r="N449" s="250">
        <f>SUM(E449:M449)</f>
        <v>0</v>
      </c>
    </row>
    <row r="450" spans="2:14" x14ac:dyDescent="0.4">
      <c r="B450" s="268"/>
      <c r="C450" s="272"/>
      <c r="D450" s="51" t="s">
        <v>0</v>
      </c>
      <c r="E450" s="11"/>
      <c r="F450" s="114"/>
      <c r="G450" s="122"/>
      <c r="H450" s="11"/>
      <c r="I450" s="122"/>
      <c r="J450" s="114"/>
      <c r="K450" s="118"/>
      <c r="L450" s="115"/>
      <c r="M450" s="118"/>
      <c r="N450" s="198">
        <f>SUM(E450:M450)</f>
        <v>0</v>
      </c>
    </row>
    <row r="451" spans="2:14" ht="15" thickBot="1" x14ac:dyDescent="0.45">
      <c r="B451" s="268"/>
      <c r="C451" s="272"/>
      <c r="D451" s="16" t="s">
        <v>4</v>
      </c>
      <c r="E451" s="56"/>
      <c r="F451" s="130"/>
      <c r="G451" s="131"/>
      <c r="H451" s="56"/>
      <c r="I451" s="131"/>
      <c r="J451" s="130"/>
      <c r="K451" s="130"/>
      <c r="L451" s="131"/>
      <c r="M451" s="130"/>
      <c r="N451" s="251" t="e">
        <f>N450/N449</f>
        <v>#DIV/0!</v>
      </c>
    </row>
    <row r="452" spans="2:14" x14ac:dyDescent="0.4">
      <c r="B452" s="268"/>
      <c r="C452" s="269" t="s">
        <v>180</v>
      </c>
      <c r="D452" s="218" t="s">
        <v>5</v>
      </c>
      <c r="E452" s="10"/>
      <c r="F452" s="10"/>
      <c r="G452" s="226"/>
      <c r="H452" s="10"/>
      <c r="I452" s="112"/>
      <c r="J452" s="111"/>
      <c r="K452" s="111"/>
      <c r="L452" s="226"/>
      <c r="M452" s="111"/>
      <c r="N452" s="250">
        <f>SUM(E452:M452)</f>
        <v>0</v>
      </c>
    </row>
    <row r="453" spans="2:14" x14ac:dyDescent="0.4">
      <c r="B453" s="268"/>
      <c r="C453" s="272"/>
      <c r="D453" s="219" t="s">
        <v>0</v>
      </c>
      <c r="E453" s="11"/>
      <c r="F453" s="11"/>
      <c r="G453" s="228"/>
      <c r="H453" s="11"/>
      <c r="I453" s="122"/>
      <c r="J453" s="114"/>
      <c r="K453" s="114"/>
      <c r="L453" s="228"/>
      <c r="M453" s="114"/>
      <c r="N453" s="198">
        <f>SUM(E453:M453)</f>
        <v>0</v>
      </c>
    </row>
    <row r="454" spans="2:14" ht="15" thickBot="1" x14ac:dyDescent="0.45">
      <c r="B454" s="268"/>
      <c r="C454" s="273"/>
      <c r="D454" s="220" t="s">
        <v>4</v>
      </c>
      <c r="E454" s="229"/>
      <c r="F454" s="229"/>
      <c r="G454" s="230"/>
      <c r="H454" s="229"/>
      <c r="I454" s="216"/>
      <c r="J454" s="73"/>
      <c r="K454" s="73"/>
      <c r="L454" s="230"/>
      <c r="M454" s="73"/>
      <c r="N454" s="101" t="e">
        <f>N453/N452</f>
        <v>#DIV/0!</v>
      </c>
    </row>
    <row r="455" spans="2:14" x14ac:dyDescent="0.4">
      <c r="B455" s="268" t="s">
        <v>86</v>
      </c>
      <c r="C455" s="274"/>
      <c r="D455" s="195" t="s">
        <v>155</v>
      </c>
      <c r="E455" s="190">
        <f t="shared" ref="E455:G455" si="97">E443+E446+E449+E452</f>
        <v>3408</v>
      </c>
      <c r="F455" s="190">
        <f t="shared" si="97"/>
        <v>654</v>
      </c>
      <c r="G455" s="190">
        <f t="shared" si="97"/>
        <v>1955</v>
      </c>
      <c r="H455" s="190">
        <f>H443+H446+H449+H452</f>
        <v>1519</v>
      </c>
      <c r="I455" s="190">
        <f t="shared" ref="I455:N455" si="98">I443+I446+I449+I452</f>
        <v>684</v>
      </c>
      <c r="J455" s="190">
        <f t="shared" si="98"/>
        <v>75</v>
      </c>
      <c r="K455" s="190">
        <f t="shared" si="98"/>
        <v>636</v>
      </c>
      <c r="L455" s="190">
        <f t="shared" si="98"/>
        <v>477</v>
      </c>
      <c r="M455" s="190">
        <f t="shared" si="98"/>
        <v>284</v>
      </c>
      <c r="N455" s="190">
        <f t="shared" si="98"/>
        <v>9692</v>
      </c>
    </row>
    <row r="456" spans="2:14" x14ac:dyDescent="0.4">
      <c r="B456" s="268"/>
      <c r="C456" s="274"/>
      <c r="D456" s="43" t="s">
        <v>0</v>
      </c>
      <c r="E456" s="44">
        <f t="shared" ref="E456:G456" si="99">E444+E447+E450+E453</f>
        <v>2138</v>
      </c>
      <c r="F456" s="44">
        <f t="shared" si="99"/>
        <v>389</v>
      </c>
      <c r="G456" s="44">
        <f t="shared" si="99"/>
        <v>1069</v>
      </c>
      <c r="H456" s="44">
        <f>H444+H447+H450+H453</f>
        <v>1225</v>
      </c>
      <c r="I456" s="44">
        <f t="shared" ref="I456:N456" si="100">I444+I447+I450+I453</f>
        <v>462</v>
      </c>
      <c r="J456" s="44">
        <f t="shared" si="100"/>
        <v>40</v>
      </c>
      <c r="K456" s="44">
        <f t="shared" si="100"/>
        <v>371</v>
      </c>
      <c r="L456" s="44">
        <f t="shared" si="100"/>
        <v>249</v>
      </c>
      <c r="M456" s="44">
        <f t="shared" si="100"/>
        <v>152</v>
      </c>
      <c r="N456" s="44">
        <f t="shared" si="100"/>
        <v>6095</v>
      </c>
    </row>
    <row r="457" spans="2:14" ht="15" thickBot="1" x14ac:dyDescent="0.45">
      <c r="B457" s="275"/>
      <c r="C457" s="276"/>
      <c r="D457" s="45" t="s">
        <v>4</v>
      </c>
      <c r="E457" s="46">
        <f t="shared" ref="E457:G457" si="101">E456/E455</f>
        <v>0.62734741784037562</v>
      </c>
      <c r="F457" s="46">
        <f t="shared" si="101"/>
        <v>0.59480122324159024</v>
      </c>
      <c r="G457" s="46">
        <f t="shared" si="101"/>
        <v>0.54680306905370846</v>
      </c>
      <c r="H457" s="46">
        <f t="shared" ref="H457" si="102">H456/H455</f>
        <v>0.80645161290322576</v>
      </c>
      <c r="I457" s="46">
        <f t="shared" ref="I457:N457" si="103">I456/I455</f>
        <v>0.67543859649122806</v>
      </c>
      <c r="J457" s="46">
        <f t="shared" si="103"/>
        <v>0.53333333333333333</v>
      </c>
      <c r="K457" s="46">
        <f t="shared" si="103"/>
        <v>0.58333333333333337</v>
      </c>
      <c r="L457" s="46">
        <f t="shared" si="103"/>
        <v>0.5220125786163522</v>
      </c>
      <c r="M457" s="46">
        <f t="shared" si="103"/>
        <v>0.53521126760563376</v>
      </c>
      <c r="N457" s="46">
        <f t="shared" si="103"/>
        <v>0.62886917044985557</v>
      </c>
    </row>
  </sheetData>
  <mergeCells count="182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42:C442"/>
    <mergeCell ref="B443:B454"/>
    <mergeCell ref="C443:C445"/>
    <mergeCell ref="C446:C448"/>
    <mergeCell ref="C449:C451"/>
    <mergeCell ref="C452:C454"/>
    <mergeCell ref="B455:C45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340:B354"/>
    <mergeCell ref="C340:C342"/>
    <mergeCell ref="C343:C345"/>
    <mergeCell ref="C346:C34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자료(25년11월03일주)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2025-11-14T02:50:27Z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