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8월26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4" i="10" l="1"/>
  <c r="L153" i="10"/>
  <c r="L152" i="10"/>
  <c r="H154" i="10"/>
  <c r="L150" i="10" l="1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<sst xmlns="http://schemas.openxmlformats.org/spreadsheetml/2006/main" count="287" uniqueCount="73">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</sst>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0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23" xfId="2" applyFont="1" applyFill="1" applyBorder="1" applyAlignment="1">
      <alignment vertical="center" wrapText="1"/>
    </xf>
    <xf numFmtId="41" fontId="5" fillId="7" borderId="28" xfId="2" applyFont="1" applyFill="1" applyBorder="1">
      <alignment vertical="center"/>
    </xf>
    <xf numFmtId="41" fontId="5" fillId="7" borderId="35" xfId="2" applyFont="1" applyFill="1" applyBorder="1" applyAlignment="1">
      <alignment vertical="center" wrapText="1"/>
    </xf>
    <xf numFmtId="9" fontId="3" fillId="7" borderId="29" xfId="1" applyNumberFormat="1" applyFont="1" applyFill="1" applyBorder="1">
      <alignment vertical="center"/>
    </xf>
    <xf numFmtId="9" fontId="3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3" fillId="7" borderId="25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abSelected="1" topLeftCell="A145" workbookViewId="0">
      <selection activeCell="G160" sqref="G160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05" t="s">
        <v>11</v>
      </c>
      <c r="B1" s="206"/>
      <c r="C1" s="206"/>
      <c r="D1" s="207" t="s">
        <v>18</v>
      </c>
      <c r="E1" s="208"/>
      <c r="F1" s="208"/>
      <c r="G1" s="208"/>
      <c r="H1" s="208"/>
      <c r="I1" s="208"/>
      <c r="J1" s="208"/>
      <c r="K1" s="209"/>
      <c r="L1" s="36" t="s">
        <v>16</v>
      </c>
    </row>
    <row r="2" spans="1:12" ht="35.4" customHeight="1" thickBot="1" x14ac:dyDescent="0.45">
      <c r="A2" s="191" t="s">
        <v>9</v>
      </c>
      <c r="B2" s="192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2" t="s">
        <v>19</v>
      </c>
      <c r="B3" s="195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3"/>
      <c r="B4" s="196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3"/>
      <c r="B5" s="197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3"/>
      <c r="B6" s="198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3"/>
      <c r="B7" s="196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3"/>
      <c r="B8" s="196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3"/>
      <c r="B9" s="195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3"/>
      <c r="B10" s="196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03"/>
      <c r="B11" s="197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03"/>
      <c r="B12" s="195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3"/>
      <c r="B13" s="196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03"/>
      <c r="B14" s="197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3"/>
      <c r="B15" s="195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3"/>
      <c r="B16" s="196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4"/>
      <c r="B17" s="197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7" t="s">
        <v>15</v>
      </c>
      <c r="B18" s="188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7"/>
      <c r="B19" s="188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9"/>
      <c r="B20" s="190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91" t="s">
        <v>9</v>
      </c>
      <c r="B22" s="192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2" t="s">
        <v>31</v>
      </c>
      <c r="B23" s="195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3"/>
      <c r="B24" s="196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3"/>
      <c r="B25" s="197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3"/>
      <c r="B26" s="198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3"/>
      <c r="B27" s="196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3"/>
      <c r="B28" s="196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3"/>
      <c r="B29" s="195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3"/>
      <c r="B30" s="196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03"/>
      <c r="B31" s="197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03"/>
      <c r="B32" s="195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3"/>
      <c r="B33" s="196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03"/>
      <c r="B34" s="197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3"/>
      <c r="B35" s="195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3"/>
      <c r="B36" s="196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4"/>
      <c r="B37" s="197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7" t="s">
        <v>30</v>
      </c>
      <c r="B38" s="188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7"/>
      <c r="B39" s="188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9"/>
      <c r="B40" s="190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91" t="s">
        <v>9</v>
      </c>
      <c r="B42" s="192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93" t="s">
        <v>32</v>
      </c>
      <c r="B43" s="195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87"/>
      <c r="B44" s="196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87"/>
      <c r="B45" s="197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87"/>
      <c r="B46" s="195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87"/>
      <c r="B47" s="196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87"/>
      <c r="B48" s="197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87"/>
      <c r="B49" s="198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87"/>
      <c r="B50" s="196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87"/>
      <c r="B51" s="196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87"/>
      <c r="B52" s="195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87"/>
      <c r="B53" s="196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87"/>
      <c r="B54" s="197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87"/>
      <c r="B55" s="195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87"/>
      <c r="B56" s="196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94"/>
      <c r="B57" s="197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87" t="s">
        <v>37</v>
      </c>
      <c r="B58" s="188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87"/>
      <c r="B59" s="188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89"/>
      <c r="B60" s="190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91" t="s">
        <v>9</v>
      </c>
      <c r="B62" s="192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93" t="s">
        <v>39</v>
      </c>
      <c r="B63" s="195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87"/>
      <c r="B64" s="196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87"/>
      <c r="B65" s="197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87"/>
      <c r="B66" s="195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87"/>
      <c r="B67" s="196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87"/>
      <c r="B68" s="197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87"/>
      <c r="B69" s="198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87"/>
      <c r="B70" s="196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87"/>
      <c r="B71" s="196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87"/>
      <c r="B72" s="195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87"/>
      <c r="B73" s="196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87"/>
      <c r="B74" s="197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87"/>
      <c r="B75" s="195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87"/>
      <c r="B76" s="196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94"/>
      <c r="B77" s="197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87" t="s">
        <v>40</v>
      </c>
      <c r="B78" s="188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87"/>
      <c r="B79" s="188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9"/>
      <c r="B80" s="190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91" t="s">
        <v>9</v>
      </c>
      <c r="B82" s="192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93" t="s">
        <v>46</v>
      </c>
      <c r="B83" s="195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87"/>
      <c r="B84" s="196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87"/>
      <c r="B85" s="197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87"/>
      <c r="B86" s="195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87"/>
      <c r="B87" s="196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87"/>
      <c r="B88" s="197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87"/>
      <c r="B89" s="198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87"/>
      <c r="B90" s="196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87"/>
      <c r="B91" s="196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87"/>
      <c r="B92" s="195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87"/>
      <c r="B93" s="196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87"/>
      <c r="B94" s="197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87"/>
      <c r="B95" s="195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87"/>
      <c r="B96" s="196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94"/>
      <c r="B97" s="197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87" t="s">
        <v>47</v>
      </c>
      <c r="B98" s="188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87"/>
      <c r="B99" s="188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89"/>
      <c r="B100" s="190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91" t="s">
        <v>9</v>
      </c>
      <c r="B102" s="192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93" t="s">
        <v>53</v>
      </c>
      <c r="B103" s="195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87"/>
      <c r="B104" s="196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87"/>
      <c r="B105" s="197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87"/>
      <c r="B106" s="195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87"/>
      <c r="B107" s="196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87"/>
      <c r="B108" s="197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87"/>
      <c r="B109" s="198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87"/>
      <c r="B110" s="196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87"/>
      <c r="B111" s="196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87"/>
      <c r="B112" s="195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87"/>
      <c r="B113" s="196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87"/>
      <c r="B114" s="197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87" t="s">
        <v>58</v>
      </c>
      <c r="B115" s="188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87"/>
      <c r="B116" s="188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89"/>
      <c r="B117" s="190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91" t="s">
        <v>9</v>
      </c>
      <c r="B119" s="192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93" t="s">
        <v>59</v>
      </c>
      <c r="B120" s="195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87"/>
      <c r="B121" s="196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87"/>
      <c r="B122" s="197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87"/>
      <c r="B123" s="195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87"/>
      <c r="B124" s="196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87"/>
      <c r="B125" s="197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87"/>
      <c r="B126" s="198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87"/>
      <c r="B127" s="196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87"/>
      <c r="B128" s="196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87"/>
      <c r="B129" s="195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87"/>
      <c r="B130" s="196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87"/>
      <c r="B131" s="197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87"/>
      <c r="B132" s="195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87"/>
      <c r="B133" s="196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94"/>
      <c r="B134" s="197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87" t="s">
        <v>60</v>
      </c>
      <c r="B135" s="188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87"/>
      <c r="B136" s="188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89"/>
      <c r="B137" s="190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91" t="s">
        <v>9</v>
      </c>
      <c r="B139" s="192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93" t="s">
        <v>65</v>
      </c>
      <c r="B140" s="195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87"/>
      <c r="B141" s="196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87"/>
      <c r="B142" s="197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87"/>
      <c r="B143" s="195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87"/>
      <c r="B144" s="196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87"/>
      <c r="B145" s="197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87"/>
      <c r="B146" s="198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87"/>
      <c r="B147" s="196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87"/>
      <c r="B148" s="196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87"/>
      <c r="B149" s="195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187"/>
      <c r="B150" s="196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187"/>
      <c r="B151" s="197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187"/>
      <c r="B152" s="199" t="s">
        <v>70</v>
      </c>
      <c r="C152" s="173" t="s">
        <v>5</v>
      </c>
      <c r="D152" s="178">
        <v>2674</v>
      </c>
      <c r="E152" s="168">
        <v>985</v>
      </c>
      <c r="F152" s="168">
        <v>1236</v>
      </c>
      <c r="G152" s="168">
        <v>1293</v>
      </c>
      <c r="H152" s="168">
        <v>71</v>
      </c>
      <c r="I152" s="168">
        <v>465</v>
      </c>
      <c r="J152" s="179">
        <v>397</v>
      </c>
      <c r="K152" s="174">
        <v>202</v>
      </c>
      <c r="L152" s="175">
        <f>SUM(D152:K152)</f>
        <v>7323</v>
      </c>
    </row>
    <row r="153" spans="1:12" x14ac:dyDescent="0.4">
      <c r="A153" s="187"/>
      <c r="B153" s="200"/>
      <c r="C153" s="169" t="s">
        <v>0</v>
      </c>
      <c r="D153" s="180">
        <v>1615</v>
      </c>
      <c r="E153" s="170">
        <v>667</v>
      </c>
      <c r="F153" s="170">
        <v>801</v>
      </c>
      <c r="G153" s="170">
        <v>1063</v>
      </c>
      <c r="H153" s="170">
        <v>14</v>
      </c>
      <c r="I153" s="172">
        <v>328</v>
      </c>
      <c r="J153" s="181">
        <v>263</v>
      </c>
      <c r="K153" s="171">
        <v>126</v>
      </c>
      <c r="L153" s="176">
        <f>SUM(D153:K153)</f>
        <v>4877</v>
      </c>
    </row>
    <row r="154" spans="1:12" ht="15" thickBot="1" x14ac:dyDescent="0.45">
      <c r="A154" s="194"/>
      <c r="B154" s="201"/>
      <c r="C154" s="177" t="s">
        <v>4</v>
      </c>
      <c r="D154" s="182">
        <v>0.60399999999999998</v>
      </c>
      <c r="E154" s="183">
        <v>0.67700000000000005</v>
      </c>
      <c r="F154" s="183">
        <v>0.64800000000000002</v>
      </c>
      <c r="G154" s="184">
        <v>0.82199999999999995</v>
      </c>
      <c r="H154" s="183">
        <f>H153/H152</f>
        <v>0.19718309859154928</v>
      </c>
      <c r="I154" s="183">
        <v>0.70499999999999996</v>
      </c>
      <c r="J154" s="185"/>
      <c r="K154" s="186">
        <v>0.62</v>
      </c>
      <c r="L154" s="184">
        <f>L153/L152</f>
        <v>0.66598388638536121</v>
      </c>
    </row>
    <row r="155" spans="1:12" x14ac:dyDescent="0.4">
      <c r="A155" s="187" t="s">
        <v>66</v>
      </c>
      <c r="B155" s="188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187"/>
      <c r="B156" s="188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189"/>
      <c r="B157" s="190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</sheetData>
  <mergeCells count="65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자료(8월26일주합계)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2024-09-05T09:30:22Z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