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5월2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99" i="10" l="1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7" i="10"/>
  <c r="L86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<sst xmlns="http://schemas.openxmlformats.org/spreadsheetml/2006/main" count="186" uniqueCount="55">
  <si>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</si>
  <si>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</si>
  <si>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</si>
  <si>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</si>
  <si>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</si>
  <si>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</si>
  <si>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</si>
  <si>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</si>
  <si>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</si>
  <si>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</si>
  <si>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</si>
  <si>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</si>
  <si>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</si>
  <si>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</si>
  <si>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</si>
  <si>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</si>
  <si>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</si>
  <si>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</si>
  <si>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</si>
  <si>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</si>
  <si>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</si>
  <si>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</si>
  <si>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</si>
  <si>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</si>
  <si>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</si>
  <si>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</si>
  <si>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</si>
  <si>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</si>
  <si>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</si>
  <si>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</si>
  <si>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</si>
  <si>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</si>
  <si>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</si>
  <si>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</si>
  <si>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</si>
  <si>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</si>
  <si>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</si>
  <si>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</si>
  <si>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</si>
  <si>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</si>
  <si>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</si>
  <si>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</si>
  <si>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</si>
  <si>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</si>
  <si>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</si>
  <si>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</si>
  <si>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</si>
  <si>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</si>
  <si>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</si>
  <si>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</si>
  <si>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</si>
  <si>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</si>
  <si>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</si>
  <si>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-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</si>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</sst>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4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41" fontId="5" fillId="7" borderId="28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30" xfId="2" applyFont="1" applyFill="1" applyBorder="1">
      <alignment vertical="center"/>
    </xf>
    <xf numFmtId="41" fontId="3" fillId="7" borderId="37" xfId="2" applyFont="1" applyFill="1" applyBorder="1" applyAlignment="1">
      <alignment vertical="center" wrapText="1"/>
    </xf>
    <xf numFmtId="41" fontId="3" fillId="7" borderId="50" xfId="2" applyFont="1" applyFill="1" applyBorder="1" applyAlignment="1">
      <alignment vertical="center" wrapText="1"/>
    </xf>
    <xf numFmtId="41" fontId="3" fillId="7" borderId="30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38" xfId="2" applyFont="1" applyFill="1" applyBorder="1" applyAlignment="1">
      <alignment vertical="center" wrapText="1"/>
    </xf>
    <xf numFmtId="41" fontId="5" fillId="7" borderId="51" xfId="2" applyFont="1" applyFill="1" applyBorder="1" applyAlignment="1">
      <alignment vertical="center" wrapText="1"/>
    </xf>
    <xf numFmtId="41" fontId="5" fillId="7" borderId="52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9" xfId="1" applyNumberFormat="1" applyFont="1" applyFill="1" applyBorder="1">
      <alignment vertical="center"/>
    </xf>
    <xf numFmtId="9" fontId="3" fillId="7" borderId="39" xfId="1" applyNumberFormat="1" applyFont="1" applyFill="1" applyBorder="1" applyAlignment="1">
      <alignment vertical="center" wrapText="1"/>
    </xf>
    <xf numFmtId="9" fontId="3" fillId="7" borderId="53" xfId="1" applyNumberFormat="1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0" fontId="9" fillId="4" borderId="4" xfId="1" applyNumberFormat="1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9" fillId="7" borderId="13" xfId="2" applyFont="1" applyFill="1" applyBorder="1" applyAlignment="1">
      <alignment horizontal="center" vertical="center" wrapText="1"/>
    </xf>
    <xf numFmtId="41" fontId="9" fillId="7" borderId="37" xfId="2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9" fillId="7" borderId="2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right" vertical="center" wrapText="1"/>
    </xf>
    <xf numFmtId="41" fontId="4" fillId="7" borderId="2" xfId="2" applyFont="1" applyFill="1" applyBorder="1" applyAlignment="1">
      <alignment horizontal="center" vertical="center" wrapText="1"/>
    </xf>
    <xf numFmtId="41" fontId="4" fillId="7" borderId="38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right" vertical="center" wrapText="1"/>
    </xf>
    <xf numFmtId="9" fontId="3" fillId="7" borderId="4" xfId="1" applyFont="1" applyFill="1" applyBorder="1" applyAlignment="1">
      <alignment horizontal="right" vertical="center" wrapText="1"/>
    </xf>
    <xf numFmtId="9" fontId="3" fillId="7" borderId="39" xfId="1" applyFont="1" applyFill="1" applyBorder="1" applyAlignment="1">
      <alignment horizontal="right" vertical="center" wrapText="1"/>
    </xf>
    <xf numFmtId="9" fontId="5" fillId="7" borderId="4" xfId="1" applyFont="1" applyFill="1" applyBorder="1" applyAlignment="1">
      <alignment horizontal="right"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topLeftCell="A82" workbookViewId="0">
      <selection activeCell="F104" sqref="F104"/>
    </sheetView>
  </sheetViews>
  <sheetFormatPr defaultRowHeight="14.4" x14ac:dyDescent="0.4"/>
  <cols>
    <col min="1" max="1" width="8.796875" style="37"/>
    <col min="2" max="2" width="12.296875" style="37" customWidth="1"/>
    <col min="3" max="4" width="16" style="37" customWidth="1"/>
    <col min="5" max="11" width="14.19921875" style="37" customWidth="1"/>
    <col min="12" max="12" width="14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89" t="s">
        <v>11</v>
      </c>
      <c r="B1" s="190"/>
      <c r="C1" s="190"/>
      <c r="D1" s="191" t="s">
        <v>18</v>
      </c>
      <c r="E1" s="192"/>
      <c r="F1" s="192"/>
      <c r="G1" s="192"/>
      <c r="H1" s="192"/>
      <c r="I1" s="192"/>
      <c r="J1" s="192"/>
      <c r="K1" s="193"/>
      <c r="L1" s="36" t="s">
        <v>16</v>
      </c>
    </row>
    <row r="2" spans="1:12" ht="35.4" customHeight="1" thickBot="1" x14ac:dyDescent="0.45">
      <c r="A2" s="175" t="s">
        <v>9</v>
      </c>
      <c r="B2" s="176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86" t="s">
        <v>19</v>
      </c>
      <c r="B3" s="179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87"/>
      <c r="B4" s="180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87"/>
      <c r="B5" s="181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87"/>
      <c r="B6" s="182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87"/>
      <c r="B7" s="180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87"/>
      <c r="B8" s="180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87"/>
      <c r="B9" s="179" t="s">
        <v>22</v>
      </c>
      <c r="C9" s="50" t="s">
        <v>5</v>
      </c>
      <c r="D9" s="66">
        <v>2827</v>
      </c>
      <c r="E9" s="67">
        <v>920</v>
      </c>
      <c r="F9" s="68">
        <v>1526</v>
      </c>
      <c r="G9" s="67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87"/>
      <c r="B10" s="180"/>
      <c r="C10" s="51" t="s">
        <v>0</v>
      </c>
      <c r="D10" s="11">
        <v>1548</v>
      </c>
      <c r="E10" s="15">
        <v>655</v>
      </c>
      <c r="F10" s="69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6">
        <f>SUM(D10:K10)</f>
        <v>4882</v>
      </c>
    </row>
    <row r="11" spans="1:12" ht="15" thickBot="1" x14ac:dyDescent="0.45">
      <c r="A11" s="187"/>
      <c r="B11" s="181"/>
      <c r="C11" s="52" t="s">
        <v>4</v>
      </c>
      <c r="D11" s="70">
        <v>0.54800000000000004</v>
      </c>
      <c r="E11" s="71">
        <v>0.71199999999999997</v>
      </c>
      <c r="F11" s="72">
        <v>0.50800000000000001</v>
      </c>
      <c r="G11" s="73">
        <v>0.70399999999999996</v>
      </c>
      <c r="H11" s="74">
        <v>0.20200000000000001</v>
      </c>
      <c r="I11" s="74">
        <v>0.65500000000000003</v>
      </c>
      <c r="J11" s="75">
        <v>0.63</v>
      </c>
      <c r="K11" s="75">
        <v>0.71</v>
      </c>
      <c r="L11" s="77">
        <f>L10/L9</f>
        <v>0.60293936025688522</v>
      </c>
    </row>
    <row r="12" spans="1:12" ht="17.399999999999999" customHeight="1" x14ac:dyDescent="0.4">
      <c r="A12" s="187"/>
      <c r="B12" s="179" t="s">
        <v>23</v>
      </c>
      <c r="C12" s="50" t="s">
        <v>5</v>
      </c>
      <c r="D12" s="5">
        <v>2557</v>
      </c>
      <c r="E12" s="13">
        <v>972</v>
      </c>
      <c r="F12" s="87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87"/>
      <c r="B13" s="180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6">
        <f>SUM(D13:K13)</f>
        <v>4720</v>
      </c>
    </row>
    <row r="14" spans="1:12" ht="15" thickBot="1" x14ac:dyDescent="0.45">
      <c r="A14" s="187"/>
      <c r="B14" s="181"/>
      <c r="C14" s="52" t="s">
        <v>4</v>
      </c>
      <c r="D14" s="7">
        <v>0.56000000000000005</v>
      </c>
      <c r="E14" s="53">
        <v>0.67100000000000004</v>
      </c>
      <c r="F14" s="88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87"/>
      <c r="B15" s="179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87"/>
      <c r="B16" s="180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88"/>
      <c r="B17" s="181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71" t="s">
        <v>15</v>
      </c>
      <c r="B18" s="172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71"/>
      <c r="B19" s="172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73"/>
      <c r="B20" s="174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75" t="s">
        <v>9</v>
      </c>
      <c r="B22" s="176"/>
      <c r="C22" s="38" t="s">
        <v>10</v>
      </c>
      <c r="D22" s="1" t="s">
        <v>2</v>
      </c>
      <c r="E22" s="80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86" t="s">
        <v>31</v>
      </c>
      <c r="B23" s="179" t="s">
        <v>25</v>
      </c>
      <c r="C23" s="50" t="s">
        <v>3</v>
      </c>
      <c r="D23" s="10">
        <v>1561</v>
      </c>
      <c r="E23" s="62"/>
      <c r="F23" s="81"/>
      <c r="G23" s="10">
        <v>991</v>
      </c>
      <c r="H23" s="84"/>
      <c r="I23" s="84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87"/>
      <c r="B24" s="180"/>
      <c r="C24" s="51" t="s">
        <v>0</v>
      </c>
      <c r="D24" s="11">
        <v>906</v>
      </c>
      <c r="E24" s="63"/>
      <c r="F24" s="82"/>
      <c r="G24" s="11">
        <v>726</v>
      </c>
      <c r="H24" s="85"/>
      <c r="I24" s="85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87"/>
      <c r="B25" s="181"/>
      <c r="C25" s="52" t="s">
        <v>4</v>
      </c>
      <c r="D25" s="12">
        <v>0.57999999999999996</v>
      </c>
      <c r="E25" s="64"/>
      <c r="F25" s="83"/>
      <c r="G25" s="12">
        <v>0.73299999999999998</v>
      </c>
      <c r="H25" s="86"/>
      <c r="I25" s="86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87"/>
      <c r="B26" s="182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87"/>
      <c r="B27" s="180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87"/>
      <c r="B28" s="180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87"/>
      <c r="B29" s="179" t="s">
        <v>27</v>
      </c>
      <c r="C29" s="50" t="s">
        <v>5</v>
      </c>
      <c r="D29" s="66">
        <v>2126</v>
      </c>
      <c r="E29" s="89">
        <v>858</v>
      </c>
      <c r="F29" s="68">
        <v>1387</v>
      </c>
      <c r="G29" s="67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87"/>
      <c r="B30" s="180"/>
      <c r="C30" s="51" t="s">
        <v>0</v>
      </c>
      <c r="D30" s="11">
        <v>1217</v>
      </c>
      <c r="E30" s="15">
        <v>588</v>
      </c>
      <c r="F30" s="69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6">
        <f>SUM(D30:K30)</f>
        <v>4057</v>
      </c>
    </row>
    <row r="31" spans="1:12" ht="15" thickBot="1" x14ac:dyDescent="0.45">
      <c r="A31" s="187"/>
      <c r="B31" s="181"/>
      <c r="C31" s="52" t="s">
        <v>4</v>
      </c>
      <c r="D31" s="70">
        <v>0.57199999999999995</v>
      </c>
      <c r="E31" s="71">
        <v>0.69</v>
      </c>
      <c r="F31" s="72">
        <v>0.55900000000000005</v>
      </c>
      <c r="G31" s="73">
        <v>0.73199999999999998</v>
      </c>
      <c r="H31" s="74">
        <v>0.17</v>
      </c>
      <c r="I31" s="74">
        <v>0.65600000000000003</v>
      </c>
      <c r="J31" s="75">
        <v>0.6</v>
      </c>
      <c r="K31" s="75">
        <v>0.53</v>
      </c>
      <c r="L31" s="77">
        <f>L30/L29</f>
        <v>0.61413866182258547</v>
      </c>
    </row>
    <row r="32" spans="1:12" x14ac:dyDescent="0.4">
      <c r="A32" s="187"/>
      <c r="B32" s="179" t="s">
        <v>28</v>
      </c>
      <c r="C32" s="50" t="s">
        <v>5</v>
      </c>
      <c r="D32" s="5">
        <v>2828</v>
      </c>
      <c r="E32" s="13">
        <v>956</v>
      </c>
      <c r="F32" s="87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87"/>
      <c r="B33" s="180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6">
        <f>SUM(D33:K33)</f>
        <v>5067</v>
      </c>
    </row>
    <row r="34" spans="1:12" ht="15" thickBot="1" x14ac:dyDescent="0.45">
      <c r="A34" s="187"/>
      <c r="B34" s="181"/>
      <c r="C34" s="52" t="s">
        <v>4</v>
      </c>
      <c r="D34" s="7">
        <v>0.56799999999999995</v>
      </c>
      <c r="E34" s="53">
        <v>0.70799999999999996</v>
      </c>
      <c r="F34" s="88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87"/>
      <c r="B35" s="179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87"/>
      <c r="B36" s="180"/>
      <c r="C36" s="51" t="s">
        <v>0</v>
      </c>
      <c r="D36" s="6">
        <v>1319</v>
      </c>
      <c r="E36" s="14">
        <v>708</v>
      </c>
      <c r="F36" s="91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88"/>
      <c r="B37" s="181"/>
      <c r="C37" s="26" t="s">
        <v>4</v>
      </c>
      <c r="D37" s="9">
        <v>0.55000000000000004</v>
      </c>
      <c r="E37" s="53">
        <v>0.70399999999999996</v>
      </c>
      <c r="F37" s="93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71" t="s">
        <v>30</v>
      </c>
      <c r="B38" s="172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71"/>
      <c r="B39" s="172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73"/>
      <c r="B40" s="174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75" t="s">
        <v>9</v>
      </c>
      <c r="B42" s="176"/>
      <c r="C42" s="38" t="s">
        <v>10</v>
      </c>
      <c r="D42" s="80" t="s">
        <v>2</v>
      </c>
      <c r="E42" s="80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4" t="s">
        <v>17</v>
      </c>
      <c r="L42" s="97" t="s">
        <v>1</v>
      </c>
    </row>
    <row r="43" spans="1:12" ht="18" customHeight="1" x14ac:dyDescent="0.4">
      <c r="A43" s="177" t="s">
        <v>32</v>
      </c>
      <c r="B43" s="179" t="s">
        <v>38</v>
      </c>
      <c r="C43" s="50" t="s">
        <v>3</v>
      </c>
      <c r="D43" s="116"/>
      <c r="E43" s="116"/>
      <c r="F43" s="118"/>
      <c r="G43" s="116"/>
      <c r="H43" s="118"/>
      <c r="I43" s="116"/>
      <c r="J43" s="118"/>
      <c r="K43" s="111">
        <v>57</v>
      </c>
      <c r="L43" s="113">
        <f>SUM(D43:K43)</f>
        <v>57</v>
      </c>
    </row>
    <row r="44" spans="1:12" ht="18" customHeight="1" x14ac:dyDescent="0.4">
      <c r="A44" s="171"/>
      <c r="B44" s="180"/>
      <c r="C44" s="51" t="s">
        <v>0</v>
      </c>
      <c r="D44" s="116"/>
      <c r="E44" s="116"/>
      <c r="F44" s="118"/>
      <c r="G44" s="116"/>
      <c r="H44" s="118"/>
      <c r="I44" s="116"/>
      <c r="J44" s="118"/>
      <c r="K44" s="103">
        <v>33</v>
      </c>
      <c r="L44" s="114">
        <f>SUM(D44:K44)</f>
        <v>33</v>
      </c>
    </row>
    <row r="45" spans="1:12" ht="18" customHeight="1" thickBot="1" x14ac:dyDescent="0.45">
      <c r="A45" s="171"/>
      <c r="B45" s="181"/>
      <c r="C45" s="52" t="s">
        <v>4</v>
      </c>
      <c r="D45" s="117"/>
      <c r="E45" s="117"/>
      <c r="F45" s="118"/>
      <c r="G45" s="117"/>
      <c r="H45" s="118"/>
      <c r="I45" s="117"/>
      <c r="J45" s="118"/>
      <c r="K45" s="112">
        <v>0.57999999999999996</v>
      </c>
      <c r="L45" s="115">
        <f>L44/L43</f>
        <v>0.57894736842105265</v>
      </c>
    </row>
    <row r="46" spans="1:12" ht="15.6" customHeight="1" x14ac:dyDescent="0.4">
      <c r="A46" s="171"/>
      <c r="B46" s="179" t="s">
        <v>35</v>
      </c>
      <c r="C46" s="50" t="s">
        <v>3</v>
      </c>
      <c r="D46" s="98">
        <v>3034</v>
      </c>
      <c r="E46" s="13">
        <v>879</v>
      </c>
      <c r="F46" s="90">
        <v>1519</v>
      </c>
      <c r="G46" s="10">
        <v>1363</v>
      </c>
      <c r="H46" s="96">
        <v>100</v>
      </c>
      <c r="I46" s="96">
        <v>560</v>
      </c>
      <c r="J46" s="87">
        <v>235</v>
      </c>
      <c r="K46" s="105">
        <v>205</v>
      </c>
      <c r="L46" s="3">
        <f>SUM(D46:K46)</f>
        <v>7895</v>
      </c>
    </row>
    <row r="47" spans="1:12" x14ac:dyDescent="0.4">
      <c r="A47" s="171"/>
      <c r="B47" s="180"/>
      <c r="C47" s="51" t="s">
        <v>0</v>
      </c>
      <c r="D47" s="11">
        <v>1828</v>
      </c>
      <c r="E47" s="91">
        <v>611</v>
      </c>
      <c r="F47" s="92">
        <v>984</v>
      </c>
      <c r="G47" s="11">
        <v>1048</v>
      </c>
      <c r="H47" s="14">
        <v>25</v>
      </c>
      <c r="I47" s="14">
        <v>365</v>
      </c>
      <c r="J47" s="59">
        <v>182</v>
      </c>
      <c r="K47" s="106">
        <v>133</v>
      </c>
      <c r="L47" s="3">
        <f>SUM(D47:K47)</f>
        <v>5176</v>
      </c>
    </row>
    <row r="48" spans="1:12" ht="15" thickBot="1" x14ac:dyDescent="0.45">
      <c r="A48" s="171"/>
      <c r="B48" s="181"/>
      <c r="C48" s="52" t="s">
        <v>4</v>
      </c>
      <c r="D48" s="12">
        <v>0.60299999999999998</v>
      </c>
      <c r="E48" s="93">
        <v>0.69499999999999995</v>
      </c>
      <c r="F48" s="94">
        <v>0.64700000000000002</v>
      </c>
      <c r="G48" s="12">
        <v>0.76900000000000002</v>
      </c>
      <c r="H48" s="95">
        <v>0.25</v>
      </c>
      <c r="I48" s="95">
        <v>0.65200000000000002</v>
      </c>
      <c r="J48" s="99">
        <v>0.77</v>
      </c>
      <c r="K48" s="107">
        <v>0.65</v>
      </c>
      <c r="L48" s="4">
        <f>L47/L46</f>
        <v>0.65560481317289421</v>
      </c>
    </row>
    <row r="49" spans="1:12" x14ac:dyDescent="0.4">
      <c r="A49" s="171"/>
      <c r="B49" s="182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5">
        <v>242</v>
      </c>
      <c r="L49" s="60">
        <f>SUM(D49:K49)</f>
        <v>8165</v>
      </c>
    </row>
    <row r="50" spans="1:12" x14ac:dyDescent="0.4">
      <c r="A50" s="171"/>
      <c r="B50" s="180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6">
        <v>128</v>
      </c>
      <c r="L50" s="61">
        <f>SUM(D50:K50)</f>
        <v>5289</v>
      </c>
    </row>
    <row r="51" spans="1:12" ht="15" thickBot="1" x14ac:dyDescent="0.45">
      <c r="A51" s="171"/>
      <c r="B51" s="180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8">
        <v>0.53</v>
      </c>
      <c r="L51" s="4">
        <f>L50/L49</f>
        <v>0.64776484996938155</v>
      </c>
    </row>
    <row r="52" spans="1:12" x14ac:dyDescent="0.4">
      <c r="A52" s="171"/>
      <c r="B52" s="179" t="s">
        <v>36</v>
      </c>
      <c r="C52" s="50" t="s">
        <v>5</v>
      </c>
      <c r="D52" s="66">
        <v>3176</v>
      </c>
      <c r="E52" s="89">
        <v>1113</v>
      </c>
      <c r="F52" s="68">
        <v>1601</v>
      </c>
      <c r="G52" s="67">
        <v>1531</v>
      </c>
      <c r="H52" s="13">
        <v>100</v>
      </c>
      <c r="I52" s="13">
        <v>474</v>
      </c>
      <c r="J52" s="68">
        <v>346</v>
      </c>
      <c r="K52" s="109">
        <v>298</v>
      </c>
      <c r="L52" s="2">
        <f>SUM(D52:K52)</f>
        <v>8639</v>
      </c>
    </row>
    <row r="53" spans="1:12" x14ac:dyDescent="0.4">
      <c r="A53" s="171"/>
      <c r="B53" s="180"/>
      <c r="C53" s="51" t="s">
        <v>0</v>
      </c>
      <c r="D53" s="11">
        <v>1945</v>
      </c>
      <c r="E53" s="15">
        <v>764</v>
      </c>
      <c r="F53" s="69">
        <v>1047</v>
      </c>
      <c r="G53" s="15">
        <v>1166</v>
      </c>
      <c r="H53" s="14">
        <v>20</v>
      </c>
      <c r="I53" s="32">
        <v>341</v>
      </c>
      <c r="J53" s="69">
        <v>250</v>
      </c>
      <c r="K53" s="106">
        <v>191</v>
      </c>
      <c r="L53" s="76">
        <f>SUM(D53:K53)</f>
        <v>5724</v>
      </c>
    </row>
    <row r="54" spans="1:12" ht="15" thickBot="1" x14ac:dyDescent="0.45">
      <c r="A54" s="171"/>
      <c r="B54" s="181"/>
      <c r="C54" s="52" t="s">
        <v>4</v>
      </c>
      <c r="D54" s="70">
        <v>0.61199999999999999</v>
      </c>
      <c r="E54" s="71">
        <v>0.68600000000000005</v>
      </c>
      <c r="F54" s="72">
        <v>0.65300000000000002</v>
      </c>
      <c r="G54" s="73">
        <v>0.76200000000000001</v>
      </c>
      <c r="H54" s="74">
        <v>0.2</v>
      </c>
      <c r="I54" s="74">
        <v>0.71899999999999997</v>
      </c>
      <c r="J54" s="72">
        <v>0.72</v>
      </c>
      <c r="K54" s="110">
        <v>0.64</v>
      </c>
      <c r="L54" s="77">
        <f>L53/L52</f>
        <v>0.66257668711656437</v>
      </c>
    </row>
    <row r="55" spans="1:12" x14ac:dyDescent="0.4">
      <c r="A55" s="171"/>
      <c r="B55" s="179" t="s">
        <v>34</v>
      </c>
      <c r="C55" s="50" t="s">
        <v>5</v>
      </c>
      <c r="D55" s="5">
        <v>3114</v>
      </c>
      <c r="E55" s="13">
        <v>1158</v>
      </c>
      <c r="F55" s="87">
        <v>1485</v>
      </c>
      <c r="G55" s="13">
        <v>1445</v>
      </c>
      <c r="H55" s="18">
        <v>100</v>
      </c>
      <c r="I55" s="13">
        <v>434</v>
      </c>
      <c r="J55" s="87">
        <v>350</v>
      </c>
      <c r="K55" s="109">
        <v>247</v>
      </c>
      <c r="L55" s="2">
        <f>SUM(D55:K55)</f>
        <v>8333</v>
      </c>
    </row>
    <row r="56" spans="1:12" x14ac:dyDescent="0.4">
      <c r="A56" s="171"/>
      <c r="B56" s="180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6">
        <v>147</v>
      </c>
      <c r="L56" s="76">
        <f>SUM(D56:K56)</f>
        <v>5387</v>
      </c>
    </row>
    <row r="57" spans="1:12" ht="15" thickBot="1" x14ac:dyDescent="0.45">
      <c r="A57" s="178"/>
      <c r="B57" s="181"/>
      <c r="C57" s="52" t="s">
        <v>4</v>
      </c>
      <c r="D57" s="7">
        <v>0.60599999999999998</v>
      </c>
      <c r="E57" s="53">
        <v>0.61299999999999999</v>
      </c>
      <c r="F57" s="88">
        <v>0.58499999999999996</v>
      </c>
      <c r="G57" s="12">
        <v>0.77100000000000002</v>
      </c>
      <c r="H57" s="24">
        <v>0.24</v>
      </c>
      <c r="I57" s="53">
        <v>0.82499999999999996</v>
      </c>
      <c r="J57" s="88">
        <v>0.79</v>
      </c>
      <c r="K57" s="119">
        <v>0.6</v>
      </c>
      <c r="L57" s="4">
        <f>L56/L55</f>
        <v>0.64646585863434536</v>
      </c>
    </row>
    <row r="58" spans="1:12" x14ac:dyDescent="0.4">
      <c r="A58" s="171" t="s">
        <v>37</v>
      </c>
      <c r="B58" s="172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100">
        <f t="shared" si="6"/>
        <v>1263</v>
      </c>
      <c r="K58" s="100">
        <f>K46+K49+K52+K55+K43</f>
        <v>1049</v>
      </c>
      <c r="L58" s="42">
        <f>L46+L49+L52+L55+L43</f>
        <v>33089</v>
      </c>
    </row>
    <row r="59" spans="1:12" x14ac:dyDescent="0.4">
      <c r="A59" s="171"/>
      <c r="B59" s="172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101">
        <f t="shared" si="7"/>
        <v>888</v>
      </c>
      <c r="K59" s="101">
        <f>K47+K50+K53+K56+K44</f>
        <v>632</v>
      </c>
      <c r="L59" s="44">
        <f>L47+L50+L53+L56+L44</f>
        <v>21609</v>
      </c>
    </row>
    <row r="60" spans="1:12" ht="15" thickBot="1" x14ac:dyDescent="0.45">
      <c r="A60" s="173"/>
      <c r="B60" s="174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102">
        <f t="shared" si="8"/>
        <v>0.70308788598574823</v>
      </c>
      <c r="K60" s="102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75" t="s">
        <v>9</v>
      </c>
      <c r="B62" s="176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4" t="s">
        <v>17</v>
      </c>
      <c r="L62" s="97" t="s">
        <v>1</v>
      </c>
    </row>
    <row r="63" spans="1:12" x14ac:dyDescent="0.4">
      <c r="A63" s="177" t="s">
        <v>39</v>
      </c>
      <c r="B63" s="179" t="s">
        <v>41</v>
      </c>
      <c r="C63" s="17" t="s">
        <v>3</v>
      </c>
      <c r="D63" s="121">
        <v>2992</v>
      </c>
      <c r="E63" s="121">
        <v>1115</v>
      </c>
      <c r="F63" s="122">
        <v>1442</v>
      </c>
      <c r="G63" s="123">
        <v>1572</v>
      </c>
      <c r="H63" s="122">
        <v>101</v>
      </c>
      <c r="I63" s="123">
        <v>445</v>
      </c>
      <c r="J63" s="122">
        <v>274</v>
      </c>
      <c r="K63" s="124">
        <v>208</v>
      </c>
      <c r="L63" s="125">
        <f>SUM(D63:K63)</f>
        <v>8149</v>
      </c>
    </row>
    <row r="64" spans="1:12" x14ac:dyDescent="0.4">
      <c r="A64" s="171"/>
      <c r="B64" s="180"/>
      <c r="C64" s="51" t="s">
        <v>0</v>
      </c>
      <c r="D64" s="126">
        <v>1764</v>
      </c>
      <c r="E64" s="126">
        <v>674</v>
      </c>
      <c r="F64" s="127">
        <v>866</v>
      </c>
      <c r="G64" s="126">
        <v>1232</v>
      </c>
      <c r="H64" s="127">
        <v>20</v>
      </c>
      <c r="I64" s="126">
        <v>325</v>
      </c>
      <c r="J64" s="127">
        <v>162</v>
      </c>
      <c r="K64" s="128">
        <v>109</v>
      </c>
      <c r="L64" s="129">
        <f>SUM(D64:K64)</f>
        <v>5152</v>
      </c>
    </row>
    <row r="65" spans="1:12" ht="15" thickBot="1" x14ac:dyDescent="0.45">
      <c r="A65" s="171"/>
      <c r="B65" s="181"/>
      <c r="C65" s="52" t="s">
        <v>4</v>
      </c>
      <c r="D65" s="120">
        <f>D64/D63</f>
        <v>0.58957219251336901</v>
      </c>
      <c r="E65" s="120">
        <f t="shared" ref="E65:K65" si="9">E64/E63</f>
        <v>0.60448430493273542</v>
      </c>
      <c r="F65" s="120">
        <f t="shared" si="9"/>
        <v>0.60055478502080439</v>
      </c>
      <c r="G65" s="120">
        <f t="shared" si="9"/>
        <v>0.78371501272264632</v>
      </c>
      <c r="H65" s="120">
        <f t="shared" si="9"/>
        <v>0.19801980198019803</v>
      </c>
      <c r="I65" s="120">
        <f t="shared" si="9"/>
        <v>0.7303370786516854</v>
      </c>
      <c r="J65" s="120">
        <f t="shared" si="9"/>
        <v>0.59124087591240881</v>
      </c>
      <c r="K65" s="120">
        <f t="shared" si="9"/>
        <v>0.52403846153846156</v>
      </c>
      <c r="L65" s="115">
        <f>L64/L63</f>
        <v>0.63222481286047372</v>
      </c>
    </row>
    <row r="66" spans="1:12" x14ac:dyDescent="0.4">
      <c r="A66" s="171"/>
      <c r="B66" s="179" t="s">
        <v>42</v>
      </c>
      <c r="C66" s="50" t="s">
        <v>3</v>
      </c>
      <c r="D66" s="98">
        <v>2640</v>
      </c>
      <c r="E66" s="130">
        <v>1159</v>
      </c>
      <c r="F66" s="145">
        <v>1392</v>
      </c>
      <c r="G66" s="10">
        <v>1461</v>
      </c>
      <c r="H66" s="146">
        <v>112</v>
      </c>
      <c r="I66" s="146">
        <v>424</v>
      </c>
      <c r="J66" s="131">
        <v>238</v>
      </c>
      <c r="K66" s="132">
        <v>163</v>
      </c>
      <c r="L66" s="3">
        <f>SUM(D66:K66)</f>
        <v>7589</v>
      </c>
    </row>
    <row r="67" spans="1:12" x14ac:dyDescent="0.4">
      <c r="A67" s="171"/>
      <c r="B67" s="180"/>
      <c r="C67" s="51" t="s">
        <v>0</v>
      </c>
      <c r="D67" s="11">
        <v>1504</v>
      </c>
      <c r="E67" s="147">
        <v>727</v>
      </c>
      <c r="F67" s="92">
        <v>790</v>
      </c>
      <c r="G67" s="11">
        <v>1047</v>
      </c>
      <c r="H67" s="133">
        <v>24</v>
      </c>
      <c r="I67" s="133">
        <v>301</v>
      </c>
      <c r="J67" s="134">
        <v>168</v>
      </c>
      <c r="K67" s="135">
        <v>91</v>
      </c>
      <c r="L67" s="3">
        <f>SUM(D67:K67)</f>
        <v>4652</v>
      </c>
    </row>
    <row r="68" spans="1:12" ht="15" thickBot="1" x14ac:dyDescent="0.45">
      <c r="A68" s="171"/>
      <c r="B68" s="181"/>
      <c r="C68" s="52" t="s">
        <v>4</v>
      </c>
      <c r="D68" s="12">
        <v>0.56999999999999995</v>
      </c>
      <c r="E68" s="93">
        <v>0.627</v>
      </c>
      <c r="F68" s="94">
        <v>0.56699999999999995</v>
      </c>
      <c r="G68" s="12">
        <v>0.71699999999999997</v>
      </c>
      <c r="H68" s="95">
        <v>0.214</v>
      </c>
      <c r="I68" s="95">
        <v>0.71</v>
      </c>
      <c r="J68" s="99">
        <v>0.7</v>
      </c>
      <c r="K68" s="107">
        <v>0.56000000000000005</v>
      </c>
      <c r="L68" s="4">
        <f>L67/L66</f>
        <v>0.6129924891290025</v>
      </c>
    </row>
    <row r="69" spans="1:12" x14ac:dyDescent="0.4">
      <c r="A69" s="171"/>
      <c r="B69" s="182" t="s">
        <v>43</v>
      </c>
      <c r="C69" s="17" t="s">
        <v>3</v>
      </c>
      <c r="D69" s="8">
        <v>2729</v>
      </c>
      <c r="E69" s="130">
        <v>979</v>
      </c>
      <c r="F69" s="149">
        <v>1375</v>
      </c>
      <c r="G69" s="22">
        <v>1562</v>
      </c>
      <c r="H69" s="149">
        <v>100</v>
      </c>
      <c r="I69" s="150">
        <v>374</v>
      </c>
      <c r="J69" s="151">
        <v>284</v>
      </c>
      <c r="K69" s="132">
        <v>214</v>
      </c>
      <c r="L69" s="60">
        <f>SUM(D69:K69)</f>
        <v>7617</v>
      </c>
    </row>
    <row r="70" spans="1:12" x14ac:dyDescent="0.4">
      <c r="A70" s="171"/>
      <c r="B70" s="180"/>
      <c r="C70" s="51" t="s">
        <v>0</v>
      </c>
      <c r="D70" s="6">
        <v>1639</v>
      </c>
      <c r="E70" s="133">
        <v>615</v>
      </c>
      <c r="F70" s="136">
        <v>806</v>
      </c>
      <c r="G70" s="11">
        <v>1179</v>
      </c>
      <c r="H70" s="136">
        <v>15</v>
      </c>
      <c r="I70" s="137">
        <v>231</v>
      </c>
      <c r="J70" s="134">
        <v>213</v>
      </c>
      <c r="K70" s="135">
        <v>108</v>
      </c>
      <c r="L70" s="61">
        <f>SUM(D70:K70)</f>
        <v>4806</v>
      </c>
    </row>
    <row r="71" spans="1:12" ht="15" thickBot="1" x14ac:dyDescent="0.45">
      <c r="A71" s="171"/>
      <c r="B71" s="180"/>
      <c r="C71" s="16" t="s">
        <v>4</v>
      </c>
      <c r="D71" s="54">
        <v>0.60099999999999998</v>
      </c>
      <c r="E71" s="34">
        <v>0.628</v>
      </c>
      <c r="F71" s="152">
        <v>0.58599999999999997</v>
      </c>
      <c r="G71" s="56">
        <v>0.755</v>
      </c>
      <c r="H71" s="152">
        <v>0.15</v>
      </c>
      <c r="I71" s="153">
        <v>0.61799999999999999</v>
      </c>
      <c r="J71" s="154">
        <v>0.75</v>
      </c>
      <c r="K71" s="155">
        <v>0.5</v>
      </c>
      <c r="L71" s="4">
        <f>L70/L69</f>
        <v>0.63095706971248522</v>
      </c>
    </row>
    <row r="72" spans="1:12" ht="14.4" customHeight="1" x14ac:dyDescent="0.4">
      <c r="A72" s="171"/>
      <c r="B72" s="179" t="s">
        <v>45</v>
      </c>
      <c r="C72" s="50" t="s">
        <v>5</v>
      </c>
      <c r="D72" s="66">
        <v>2775</v>
      </c>
      <c r="E72" s="138">
        <v>984</v>
      </c>
      <c r="F72" s="68">
        <v>1339</v>
      </c>
      <c r="G72" s="139">
        <v>1518</v>
      </c>
      <c r="H72" s="130">
        <v>101</v>
      </c>
      <c r="I72" s="130">
        <v>704</v>
      </c>
      <c r="J72" s="68">
        <v>289</v>
      </c>
      <c r="K72" s="140">
        <v>237</v>
      </c>
      <c r="L72" s="2">
        <f>SUM(D72:K72)</f>
        <v>7947</v>
      </c>
    </row>
    <row r="73" spans="1:12" x14ac:dyDescent="0.4">
      <c r="A73" s="171"/>
      <c r="B73" s="180"/>
      <c r="C73" s="51" t="s">
        <v>0</v>
      </c>
      <c r="D73" s="11">
        <v>1586</v>
      </c>
      <c r="E73" s="141">
        <v>633</v>
      </c>
      <c r="F73" s="69">
        <v>799</v>
      </c>
      <c r="G73" s="141">
        <v>1157</v>
      </c>
      <c r="H73" s="133">
        <v>12</v>
      </c>
      <c r="I73" s="137">
        <v>554</v>
      </c>
      <c r="J73" s="69">
        <v>214</v>
      </c>
      <c r="K73" s="135">
        <v>106</v>
      </c>
      <c r="L73" s="76">
        <f>SUM(D73:K73)</f>
        <v>5061</v>
      </c>
    </row>
    <row r="74" spans="1:12" ht="15" thickBot="1" x14ac:dyDescent="0.45">
      <c r="A74" s="171"/>
      <c r="B74" s="181"/>
      <c r="C74" s="52" t="s">
        <v>4</v>
      </c>
      <c r="D74" s="70">
        <v>0.57199999999999995</v>
      </c>
      <c r="E74" s="71">
        <v>0.64300000000000002</v>
      </c>
      <c r="F74" s="72">
        <v>0.59599999999999997</v>
      </c>
      <c r="G74" s="73">
        <v>0.76200000000000001</v>
      </c>
      <c r="H74" s="74">
        <v>0.11899999999999999</v>
      </c>
      <c r="I74" s="74">
        <v>0.78700000000000003</v>
      </c>
      <c r="J74" s="72">
        <v>0.74</v>
      </c>
      <c r="K74" s="110">
        <v>0.45</v>
      </c>
      <c r="L74" s="77">
        <f>L73/L72</f>
        <v>0.6368440921102303</v>
      </c>
    </row>
    <row r="75" spans="1:12" x14ac:dyDescent="0.4">
      <c r="A75" s="171"/>
      <c r="B75" s="183" t="s">
        <v>44</v>
      </c>
      <c r="C75" s="156" t="s">
        <v>5</v>
      </c>
      <c r="D75" s="157">
        <v>1172</v>
      </c>
      <c r="E75" s="142">
        <v>912</v>
      </c>
      <c r="F75" s="158"/>
      <c r="G75" s="142">
        <v>329</v>
      </c>
      <c r="H75" s="158"/>
      <c r="I75" s="158"/>
      <c r="J75" s="159"/>
      <c r="K75" s="160">
        <v>103</v>
      </c>
      <c r="L75" s="161">
        <f>SUM(D75:K75)</f>
        <v>2516</v>
      </c>
    </row>
    <row r="76" spans="1:12" x14ac:dyDescent="0.4">
      <c r="A76" s="171"/>
      <c r="B76" s="184"/>
      <c r="C76" s="65" t="s">
        <v>0</v>
      </c>
      <c r="D76" s="78">
        <v>648</v>
      </c>
      <c r="E76" s="143">
        <v>560</v>
      </c>
      <c r="F76" s="162"/>
      <c r="G76" s="143">
        <v>269</v>
      </c>
      <c r="H76" s="162"/>
      <c r="I76" s="163"/>
      <c r="J76" s="164"/>
      <c r="K76" s="144">
        <v>69</v>
      </c>
      <c r="L76" s="165">
        <f>SUM(D76:K76)</f>
        <v>1546</v>
      </c>
    </row>
    <row r="77" spans="1:12" ht="15" thickBot="1" x14ac:dyDescent="0.45">
      <c r="A77" s="178"/>
      <c r="B77" s="185"/>
      <c r="C77" s="166" t="s">
        <v>4</v>
      </c>
      <c r="D77" s="167">
        <v>0.57599999999999996</v>
      </c>
      <c r="E77" s="148">
        <v>0.61399999999999999</v>
      </c>
      <c r="F77" s="168"/>
      <c r="G77" s="79">
        <v>0.81799999999999995</v>
      </c>
      <c r="H77" s="168"/>
      <c r="I77" s="168"/>
      <c r="J77" s="169"/>
      <c r="K77" s="170">
        <v>0.67</v>
      </c>
      <c r="L77" s="79">
        <f>L76/L75</f>
        <v>0.61446740858505566</v>
      </c>
    </row>
    <row r="78" spans="1:12" x14ac:dyDescent="0.4">
      <c r="A78" s="171" t="s">
        <v>40</v>
      </c>
      <c r="B78" s="172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71"/>
      <c r="B79" s="172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73"/>
      <c r="B80" s="174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5.8" thickBot="1" x14ac:dyDescent="0.45">
      <c r="A82" s="175" t="s">
        <v>9</v>
      </c>
      <c r="B82" s="176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4" t="s">
        <v>17</v>
      </c>
      <c r="L82" s="97" t="s">
        <v>1</v>
      </c>
    </row>
    <row r="83" spans="1:12" x14ac:dyDescent="0.4">
      <c r="A83" s="177" t="s">
        <v>46</v>
      </c>
      <c r="B83" s="183" t="s">
        <v>48</v>
      </c>
      <c r="C83" s="199" t="s">
        <v>3</v>
      </c>
      <c r="D83" s="200">
        <v>1276</v>
      </c>
      <c r="E83" s="201"/>
      <c r="F83" s="202">
        <v>1490</v>
      </c>
      <c r="G83" s="203">
        <v>1149</v>
      </c>
      <c r="H83" s="202">
        <v>112</v>
      </c>
      <c r="I83" s="203">
        <v>151</v>
      </c>
      <c r="J83" s="202">
        <v>120</v>
      </c>
      <c r="K83" s="204">
        <v>109</v>
      </c>
      <c r="L83" s="205">
        <f>SUM(D83:K83)</f>
        <v>4407</v>
      </c>
    </row>
    <row r="84" spans="1:12" x14ac:dyDescent="0.4">
      <c r="A84" s="171"/>
      <c r="B84" s="184"/>
      <c r="C84" s="65" t="s">
        <v>0</v>
      </c>
      <c r="D84" s="206">
        <v>752</v>
      </c>
      <c r="E84" s="207"/>
      <c r="F84" s="208">
        <v>865</v>
      </c>
      <c r="G84" s="206">
        <v>898</v>
      </c>
      <c r="H84" s="208">
        <v>21</v>
      </c>
      <c r="I84" s="206">
        <v>103</v>
      </c>
      <c r="J84" s="208">
        <v>83</v>
      </c>
      <c r="K84" s="209">
        <v>50</v>
      </c>
      <c r="L84" s="210">
        <f>SUM(D84:K84)</f>
        <v>2772</v>
      </c>
    </row>
    <row r="85" spans="1:12" ht="15" thickBot="1" x14ac:dyDescent="0.45">
      <c r="A85" s="171"/>
      <c r="B85" s="185"/>
      <c r="C85" s="166" t="s">
        <v>4</v>
      </c>
      <c r="D85" s="211">
        <v>0.58799999999999997</v>
      </c>
      <c r="E85" s="212"/>
      <c r="F85" s="211">
        <v>0.57999999999999996</v>
      </c>
      <c r="G85" s="211">
        <v>0.78200000000000003</v>
      </c>
      <c r="H85" s="211">
        <v>0.188</v>
      </c>
      <c r="I85" s="211">
        <v>0.68200000000000005</v>
      </c>
      <c r="J85" s="211">
        <v>0.69</v>
      </c>
      <c r="K85" s="211">
        <v>0.46</v>
      </c>
      <c r="L85" s="213">
        <f>L84/L83</f>
        <v>0.62899931926480601</v>
      </c>
    </row>
    <row r="86" spans="1:12" x14ac:dyDescent="0.4">
      <c r="A86" s="171"/>
      <c r="B86" s="179" t="s">
        <v>49</v>
      </c>
      <c r="C86" s="50" t="s">
        <v>3</v>
      </c>
      <c r="D86" s="98"/>
      <c r="E86" s="130"/>
      <c r="F86" s="145"/>
      <c r="G86" s="10"/>
      <c r="H86" s="146"/>
      <c r="I86" s="146"/>
      <c r="J86" s="131"/>
      <c r="K86" s="132"/>
      <c r="L86" s="3">
        <f>SUM(D86:K86)</f>
        <v>0</v>
      </c>
    </row>
    <row r="87" spans="1:12" x14ac:dyDescent="0.4">
      <c r="A87" s="171"/>
      <c r="B87" s="180"/>
      <c r="C87" s="51" t="s">
        <v>0</v>
      </c>
      <c r="D87" s="11"/>
      <c r="E87" s="147"/>
      <c r="F87" s="92"/>
      <c r="G87" s="11"/>
      <c r="H87" s="133"/>
      <c r="I87" s="133"/>
      <c r="J87" s="134"/>
      <c r="K87" s="135"/>
      <c r="L87" s="3">
        <f>SUM(D87:K87)</f>
        <v>0</v>
      </c>
    </row>
    <row r="88" spans="1:12" ht="15" thickBot="1" x14ac:dyDescent="0.45">
      <c r="A88" s="171"/>
      <c r="B88" s="181"/>
      <c r="C88" s="52" t="s">
        <v>4</v>
      </c>
      <c r="D88" s="12"/>
      <c r="E88" s="93"/>
      <c r="F88" s="94"/>
      <c r="G88" s="12"/>
      <c r="H88" s="95"/>
      <c r="I88" s="95"/>
      <c r="J88" s="99"/>
      <c r="K88" s="107"/>
      <c r="L88" s="4"/>
    </row>
    <row r="89" spans="1:12" x14ac:dyDescent="0.4">
      <c r="A89" s="171"/>
      <c r="B89" s="182" t="s">
        <v>50</v>
      </c>
      <c r="C89" s="17" t="s">
        <v>3</v>
      </c>
      <c r="D89" s="8"/>
      <c r="E89" s="130"/>
      <c r="F89" s="149"/>
      <c r="G89" s="22"/>
      <c r="H89" s="149"/>
      <c r="I89" s="150"/>
      <c r="J89" s="151"/>
      <c r="K89" s="132"/>
      <c r="L89" s="60"/>
    </row>
    <row r="90" spans="1:12" x14ac:dyDescent="0.4">
      <c r="A90" s="171"/>
      <c r="B90" s="180"/>
      <c r="C90" s="51" t="s">
        <v>0</v>
      </c>
      <c r="D90" s="6"/>
      <c r="E90" s="133"/>
      <c r="F90" s="136"/>
      <c r="G90" s="11"/>
      <c r="H90" s="136"/>
      <c r="I90" s="137"/>
      <c r="J90" s="134"/>
      <c r="K90" s="135"/>
      <c r="L90" s="61"/>
    </row>
    <row r="91" spans="1:12" ht="15" thickBot="1" x14ac:dyDescent="0.45">
      <c r="A91" s="171"/>
      <c r="B91" s="180"/>
      <c r="C91" s="16" t="s">
        <v>4</v>
      </c>
      <c r="D91" s="54"/>
      <c r="E91" s="34"/>
      <c r="F91" s="152"/>
      <c r="G91" s="56"/>
      <c r="H91" s="152"/>
      <c r="I91" s="153"/>
      <c r="J91" s="154"/>
      <c r="K91" s="155"/>
      <c r="L91" s="4"/>
    </row>
    <row r="92" spans="1:12" x14ac:dyDescent="0.4">
      <c r="A92" s="171"/>
      <c r="B92" s="179" t="s">
        <v>51</v>
      </c>
      <c r="C92" s="50" t="s">
        <v>5</v>
      </c>
      <c r="D92" s="66"/>
      <c r="E92" s="138"/>
      <c r="F92" s="68"/>
      <c r="G92" s="139"/>
      <c r="H92" s="130"/>
      <c r="I92" s="130"/>
      <c r="J92" s="68"/>
      <c r="K92" s="140"/>
      <c r="L92" s="2"/>
    </row>
    <row r="93" spans="1:12" x14ac:dyDescent="0.4">
      <c r="A93" s="171"/>
      <c r="B93" s="180"/>
      <c r="C93" s="51" t="s">
        <v>0</v>
      </c>
      <c r="D93" s="11"/>
      <c r="E93" s="141"/>
      <c r="F93" s="69"/>
      <c r="G93" s="141"/>
      <c r="H93" s="133"/>
      <c r="I93" s="137"/>
      <c r="J93" s="69"/>
      <c r="K93" s="135"/>
      <c r="L93" s="76"/>
    </row>
    <row r="94" spans="1:12" ht="15" thickBot="1" x14ac:dyDescent="0.45">
      <c r="A94" s="171"/>
      <c r="B94" s="181"/>
      <c r="C94" s="52" t="s">
        <v>4</v>
      </c>
      <c r="D94" s="70"/>
      <c r="E94" s="71"/>
      <c r="F94" s="72"/>
      <c r="G94" s="73"/>
      <c r="H94" s="74"/>
      <c r="I94" s="74"/>
      <c r="J94" s="72"/>
      <c r="K94" s="110"/>
      <c r="L94" s="77"/>
    </row>
    <row r="95" spans="1:12" x14ac:dyDescent="0.4">
      <c r="A95" s="171"/>
      <c r="B95" s="179" t="s">
        <v>52</v>
      </c>
      <c r="C95" s="50" t="s">
        <v>5</v>
      </c>
      <c r="D95" s="5"/>
      <c r="E95" s="130"/>
      <c r="F95" s="130"/>
      <c r="G95" s="130"/>
      <c r="H95" s="130"/>
      <c r="I95" s="130"/>
      <c r="J95" s="194"/>
      <c r="K95" s="140"/>
      <c r="L95" s="2"/>
    </row>
    <row r="96" spans="1:12" x14ac:dyDescent="0.4">
      <c r="A96" s="171"/>
      <c r="B96" s="180"/>
      <c r="C96" s="51" t="s">
        <v>0</v>
      </c>
      <c r="D96" s="6"/>
      <c r="E96" s="133"/>
      <c r="F96" s="133"/>
      <c r="G96" s="133"/>
      <c r="H96" s="133"/>
      <c r="I96" s="137"/>
      <c r="J96" s="195"/>
      <c r="K96" s="135"/>
      <c r="L96" s="76"/>
    </row>
    <row r="97" spans="1:12" ht="15" thickBot="1" x14ac:dyDescent="0.45">
      <c r="A97" s="178"/>
      <c r="B97" s="181"/>
      <c r="C97" s="52" t="s">
        <v>4</v>
      </c>
      <c r="D97" s="7"/>
      <c r="E97" s="34"/>
      <c r="F97" s="34"/>
      <c r="G97" s="12"/>
      <c r="H97" s="34"/>
      <c r="I97" s="34"/>
      <c r="J97" s="20"/>
      <c r="K97" s="107"/>
      <c r="L97" s="4"/>
    </row>
    <row r="98" spans="1:12" x14ac:dyDescent="0.4">
      <c r="A98" s="171" t="s">
        <v>47</v>
      </c>
      <c r="B98" s="172"/>
      <c r="C98" s="41" t="s">
        <v>5</v>
      </c>
      <c r="D98" s="42">
        <f>D83+D86+D89+D92+D95</f>
        <v>1276</v>
      </c>
      <c r="E98" s="196" t="s">
        <v>54</v>
      </c>
      <c r="F98" s="42">
        <f t="shared" ref="E98:L98" si="14">F83+F86+F89+F92+F95</f>
        <v>1490</v>
      </c>
      <c r="G98" s="42">
        <f t="shared" si="14"/>
        <v>1149</v>
      </c>
      <c r="H98" s="42">
        <f t="shared" si="14"/>
        <v>112</v>
      </c>
      <c r="I98" s="42">
        <f t="shared" si="14"/>
        <v>151</v>
      </c>
      <c r="J98" s="42">
        <f t="shared" si="14"/>
        <v>120</v>
      </c>
      <c r="K98" s="42">
        <f t="shared" si="14"/>
        <v>109</v>
      </c>
      <c r="L98" s="42">
        <f t="shared" si="14"/>
        <v>4407</v>
      </c>
    </row>
    <row r="99" spans="1:12" x14ac:dyDescent="0.4">
      <c r="A99" s="171"/>
      <c r="B99" s="172"/>
      <c r="C99" s="43" t="s">
        <v>0</v>
      </c>
      <c r="D99" s="44">
        <f>D84+D87+D90+D93+D96</f>
        <v>752</v>
      </c>
      <c r="E99" s="197" t="s">
        <v>53</v>
      </c>
      <c r="F99" s="44">
        <f t="shared" ref="E99:L99" si="15">F84+F87+F90+F93+F96</f>
        <v>865</v>
      </c>
      <c r="G99" s="44">
        <f t="shared" si="15"/>
        <v>898</v>
      </c>
      <c r="H99" s="44">
        <f t="shared" si="15"/>
        <v>21</v>
      </c>
      <c r="I99" s="44">
        <f t="shared" si="15"/>
        <v>103</v>
      </c>
      <c r="J99" s="44">
        <f t="shared" si="15"/>
        <v>83</v>
      </c>
      <c r="K99" s="44">
        <f t="shared" si="15"/>
        <v>50</v>
      </c>
      <c r="L99" s="44">
        <f t="shared" si="15"/>
        <v>2772</v>
      </c>
    </row>
    <row r="100" spans="1:12" ht="15" thickBot="1" x14ac:dyDescent="0.45">
      <c r="A100" s="173"/>
      <c r="B100" s="174"/>
      <c r="C100" s="45" t="s">
        <v>4</v>
      </c>
      <c r="D100" s="46">
        <f t="shared" ref="D100:L100" si="16">D99/D98</f>
        <v>0.58934169278996862</v>
      </c>
      <c r="E100" s="198" t="s">
        <v>53</v>
      </c>
      <c r="F100" s="46">
        <f t="shared" si="16"/>
        <v>0.58053691275167785</v>
      </c>
      <c r="G100" s="46">
        <f t="shared" si="16"/>
        <v>0.78154917319408179</v>
      </c>
      <c r="H100" s="46">
        <f t="shared" si="16"/>
        <v>0.1875</v>
      </c>
      <c r="I100" s="46">
        <f t="shared" si="16"/>
        <v>0.68211920529801329</v>
      </c>
      <c r="J100" s="46">
        <f t="shared" si="16"/>
        <v>0.69166666666666665</v>
      </c>
      <c r="K100" s="46">
        <f t="shared" si="16"/>
        <v>0.45871559633027525</v>
      </c>
      <c r="L100" s="46">
        <f t="shared" si="16"/>
        <v>0.62899931926480601</v>
      </c>
    </row>
  </sheetData>
  <mergeCells count="42"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자료(5월2일주합계)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2024-05-17T08:59:40Z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