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2월26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3" i="9" l="1"/>
  <c r="L234" i="9" s="1"/>
  <c r="L232" i="9"/>
  <c r="L230" i="9" l="1"/>
  <c r="L231" i="9" s="1"/>
  <c r="L229" i="9"/>
  <c r="L227" i="9" l="1"/>
  <c r="L226" i="9"/>
  <c r="L224" i="9"/>
  <c r="L223" i="9"/>
  <c r="L221" i="9"/>
  <c r="L220" i="9"/>
  <c r="K236" i="9"/>
  <c r="J236" i="9"/>
  <c r="I236" i="9"/>
  <c r="H236" i="9"/>
  <c r="G236" i="9"/>
  <c r="F236" i="9"/>
  <c r="E236" i="9"/>
  <c r="D236" i="9"/>
  <c r="K235" i="9"/>
  <c r="J235" i="9"/>
  <c r="I235" i="9"/>
  <c r="H235" i="9"/>
  <c r="G235" i="9"/>
  <c r="F235" i="9"/>
  <c r="E235" i="9"/>
  <c r="D235" i="9"/>
  <c r="L222" i="9" l="1"/>
  <c r="L228" i="9"/>
  <c r="L225" i="9"/>
  <c r="L235" i="9"/>
  <c r="L236" i="9"/>
  <c r="G237" i="9"/>
  <c r="I237" i="9"/>
  <c r="E237" i="9"/>
  <c r="F237" i="9"/>
  <c r="D237" i="9"/>
  <c r="H237" i="9"/>
  <c r="J237" i="9"/>
  <c r="K237" i="9"/>
  <c r="L213" i="9"/>
  <c r="L212" i="9"/>
  <c r="L210" i="9"/>
  <c r="L209" i="9"/>
  <c r="L237" i="9" l="1"/>
  <c r="L214" i="9"/>
  <c r="L211" i="9"/>
  <c r="L207" i="9"/>
  <c r="L206" i="9"/>
  <c r="L208" i="9" l="1"/>
  <c r="L204" i="9"/>
  <c r="L203" i="9"/>
  <c r="E215" i="9"/>
  <c r="E216" i="9"/>
  <c r="E217" i="9" l="1"/>
  <c r="L205" i="9"/>
  <c r="K216" i="9"/>
  <c r="J216" i="9"/>
  <c r="I216" i="9"/>
  <c r="H216" i="9"/>
  <c r="G216" i="9"/>
  <c r="F216" i="9"/>
  <c r="D216" i="9"/>
  <c r="K215" i="9"/>
  <c r="J215" i="9"/>
  <c r="I215" i="9"/>
  <c r="H215" i="9"/>
  <c r="G215" i="9"/>
  <c r="F215" i="9"/>
  <c r="D215" i="9"/>
  <c r="L201" i="9"/>
  <c r="L200" i="9"/>
  <c r="K217" i="9" l="1"/>
  <c r="H217" i="9"/>
  <c r="I217" i="9"/>
  <c r="D217" i="9"/>
  <c r="L215" i="9"/>
  <c r="J217" i="9"/>
  <c r="F217" i="9"/>
  <c r="G217" i="9"/>
  <c r="L202" i="9"/>
  <c r="L216" i="9"/>
  <c r="L193" i="9"/>
  <c r="L192" i="9"/>
  <c r="L217" i="9" l="1"/>
  <c r="L194" i="9"/>
  <c r="L186" i="9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E196" i="9"/>
  <c r="F196" i="9"/>
  <c r="G196" i="9"/>
  <c r="H196" i="9"/>
  <c r="I196" i="9"/>
  <c r="J196" i="9"/>
  <c r="K196" i="9"/>
  <c r="D197" i="9" l="1"/>
  <c r="E197" i="9"/>
  <c r="I197" i="9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<sst xmlns="http://schemas.openxmlformats.org/spreadsheetml/2006/main" count="431" uniqueCount="95">
  <si>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</si>
  <si>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</si>
  <si>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</si>
  <si>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</si>
  <si>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</si>
  <si>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</si>
  <si>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</si>
  <si>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</si>
  <si>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</si>
  <si>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</si>
  <si>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</si>
  <si>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</si>
  <si>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</si>
  <si>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</si>
  <si>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</si>
  <si>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</si>
  <si>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</si>
  <si>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</si>
  <si>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</si>
  <si>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</si>
  <si>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</si>
  <si>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</si>
  <si>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</si>
  <si>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</si>
  <si>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</si>
  <si>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</si>
  <si>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</si>
  <si>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</si>
  <si>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</si>
  <si>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</si>
  <si>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</si>
  <si>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</si>
  <si>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</si>
  <si>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</si>
  <si>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</si>
  <si>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</si>
  <si>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</si>
  <si>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</si>
  <si>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</si>
  <si>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</si>
  <si>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</si>
  <si>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</si>
  <si>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</si>
  <si>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</si>
  <si>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</si>
  <si>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</si>
  <si>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</si>
  <si>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</si>
  <si>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</si>
  <si>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</si>
  <si>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</si>
  <si>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</si>
  <si>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</si>
  <si>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</si>
  <si>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</si>
  <si>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</si>
  <si>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</si>
  <si>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</si>
  <si>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</si>
  <si>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</si>
  <si>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</si>
  <si>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</si>
  <si>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</si>
  <si>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</si>
  <si>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</si>
  <si>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</si>
  <si>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</si>
  <si>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</si>
  <si>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</si>
  <si>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</si>
  <si>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</si>
  <si>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</si>
  <si>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</si>
  <si>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</si>
  <si>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</si>
  <si>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</si>
  <si>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</si>
  <si>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</si>
  <si>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</si>
  <si>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</si>
  <si>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</si>
  <si>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</si>
  <si>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</si>
  <si>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2023년
11월</t>
    <phoneticPr fontId="1" type="noConversion"/>
  </si>
  <si>
    <t>11월1일주
(수)</t>
    <phoneticPr fontId="1" type="noConversion"/>
  </si>
  <si>
    <t>11월06일주
(월)</t>
    <phoneticPr fontId="1" type="noConversion"/>
  </si>
  <si>
    <t>11월13일주
(월)</t>
    <phoneticPr fontId="1" type="noConversion"/>
  </si>
  <si>
    <t>11월20일주
(월~)</t>
    <phoneticPr fontId="1" type="noConversion"/>
  </si>
  <si>
    <t>11월27일주
(월~)</t>
    <phoneticPr fontId="1" type="noConversion"/>
  </si>
  <si>
    <t>2023년
12월</t>
    <phoneticPr fontId="1" type="noConversion"/>
  </si>
  <si>
    <t>12월1일주
(금)</t>
    <phoneticPr fontId="1" type="noConversion"/>
  </si>
  <si>
    <t>12월04일주
(월)</t>
    <phoneticPr fontId="1" type="noConversion"/>
  </si>
  <si>
    <t>12월11일주
(월)</t>
    <phoneticPr fontId="1" type="noConversion"/>
  </si>
  <si>
    <t>12월18일
(월~)</t>
    <phoneticPr fontId="1" type="noConversion"/>
  </si>
  <si>
    <t>12월26일주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</si>
</sst>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5" fillId="7" borderId="9" xfId="2" applyFont="1" applyFill="1" applyBorder="1">
      <alignment vertical="center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5" fillId="5" borderId="10" xfId="2" applyFont="1" applyFill="1" applyBorder="1">
      <alignment vertical="center"/>
    </xf>
    <xf numFmtId="41" fontId="8" fillId="5" borderId="1" xfId="2" applyFont="1" applyFill="1" applyBorder="1" applyAlignment="1">
      <alignment vertical="center" wrapText="1"/>
    </xf>
    <xf numFmtId="41" fontId="5" fillId="5" borderId="1" xfId="2" applyFont="1" applyFill="1" applyBorder="1">
      <alignment vertical="center"/>
    </xf>
    <xf numFmtId="41" fontId="8" fillId="5" borderId="10" xfId="2" applyFont="1" applyFill="1" applyBorder="1" applyAlignment="1">
      <alignment vertical="center" wrapText="1"/>
    </xf>
    <xf numFmtId="9" fontId="5" fillId="5" borderId="7" xfId="0" applyNumberFormat="1" applyFont="1" applyFill="1" applyBorder="1">
      <alignment vertical="center"/>
    </xf>
    <xf numFmtId="9" fontId="5" fillId="5" borderId="4" xfId="0" applyNumberFormat="1" applyFont="1" applyFill="1" applyBorder="1">
      <alignment vertical="center"/>
    </xf>
    <xf numFmtId="41" fontId="5" fillId="2" borderId="1" xfId="2" applyFont="1" applyFill="1" applyBorder="1" applyAlignment="1">
      <alignment horizontal="center" vertical="center"/>
    </xf>
    <xf numFmtId="9" fontId="5" fillId="2" borderId="4" xfId="1" applyNumberFormat="1" applyFont="1" applyFill="1" applyBorder="1" applyAlignment="1">
      <alignment horizontal="right" vertical="center"/>
    </xf>
    <xf numFmtId="41" fontId="3" fillId="7" borderId="1" xfId="2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10" xfId="2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1" fontId="8" fillId="5" borderId="33" xfId="2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41" fontId="3" fillId="7" borderId="10" xfId="2" applyFont="1" applyFill="1" applyBorder="1">
      <alignment vertical="center"/>
    </xf>
    <xf numFmtId="41" fontId="8" fillId="7" borderId="9" xfId="2" applyFont="1" applyFill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41" fontId="3" fillId="7" borderId="1" xfId="2" applyFont="1" applyFill="1" applyBorder="1">
      <alignment vertical="center"/>
    </xf>
    <xf numFmtId="41" fontId="5" fillId="7" borderId="2" xfId="2" applyFont="1" applyFill="1" applyBorder="1">
      <alignment vertical="center"/>
    </xf>
    <xf numFmtId="9" fontId="3" fillId="7" borderId="7" xfId="0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4" xfId="0" applyNumberFormat="1" applyFont="1" applyFill="1" applyBorder="1" applyAlignment="1">
      <alignment vertical="center" wrapText="1"/>
    </xf>
    <xf numFmtId="9" fontId="3" fillId="7" borderId="4" xfId="0" applyNumberFormat="1" applyFont="1" applyFill="1" applyBorder="1">
      <alignment vertical="center"/>
    </xf>
    <xf numFmtId="9" fontId="7" fillId="7" borderId="7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tabSelected="1" topLeftCell="A217" workbookViewId="0">
      <selection activeCell="L232" activeCellId="4" sqref="L220 L223 L226 L229 L232"/>
    </sheetView>
  </sheetViews>
  <sheetFormatPr defaultRowHeight="14.4" x14ac:dyDescent="0.4"/>
  <cols>
    <col min="1" max="1" width="8.796875" style="125"/>
    <col min="2" max="2" width="12.296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97" t="s">
        <v>11</v>
      </c>
      <c r="B1" s="298"/>
      <c r="C1" s="298"/>
      <c r="D1" s="294" t="s">
        <v>50</v>
      </c>
      <c r="E1" s="295"/>
      <c r="F1" s="295"/>
      <c r="G1" s="295"/>
      <c r="H1" s="295"/>
      <c r="I1" s="295"/>
      <c r="J1" s="295"/>
      <c r="K1" s="296"/>
      <c r="L1" s="124" t="s">
        <v>43</v>
      </c>
    </row>
    <row r="2" spans="1:12" ht="35.4" customHeight="1" thickBot="1" x14ac:dyDescent="0.45">
      <c r="A2" s="276" t="s">
        <v>9</v>
      </c>
      <c r="B2" s="277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91" t="s">
        <v>39</v>
      </c>
      <c r="B3" s="284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92"/>
      <c r="B4" s="282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92"/>
      <c r="B5" s="283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92"/>
      <c r="B6" s="281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92"/>
      <c r="B7" s="282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92"/>
      <c r="B8" s="282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92"/>
      <c r="B9" s="284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92"/>
      <c r="B10" s="282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92"/>
      <c r="B11" s="283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92"/>
      <c r="B12" s="284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92"/>
      <c r="B13" s="282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92"/>
      <c r="B14" s="283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92"/>
      <c r="B15" s="284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92"/>
      <c r="B16" s="282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93"/>
      <c r="B17" s="283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99" t="s">
        <v>36</v>
      </c>
      <c r="B18" s="300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99"/>
      <c r="B19" s="300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301"/>
      <c r="B20" s="302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76" t="s">
        <v>9</v>
      </c>
      <c r="B22" s="277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91" t="s">
        <v>37</v>
      </c>
      <c r="B23" s="284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92"/>
      <c r="B24" s="282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92"/>
      <c r="B25" s="283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92"/>
      <c r="B26" s="281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92"/>
      <c r="B27" s="282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92"/>
      <c r="B28" s="282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92"/>
      <c r="B29" s="284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92"/>
      <c r="B30" s="282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92"/>
      <c r="B31" s="283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92"/>
      <c r="B32" s="284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92"/>
      <c r="B33" s="282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92"/>
      <c r="B34" s="283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92"/>
      <c r="B35" s="288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92"/>
      <c r="B36" s="289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93"/>
      <c r="B37" s="290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72" t="s">
        <v>38</v>
      </c>
      <c r="B38" s="273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72"/>
      <c r="B39" s="273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74"/>
      <c r="B40" s="275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76" t="s">
        <v>9</v>
      </c>
      <c r="B42" s="277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91" t="s">
        <v>42</v>
      </c>
      <c r="B43" s="284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92"/>
      <c r="B44" s="282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92"/>
      <c r="B45" s="283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92"/>
      <c r="B46" s="281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92"/>
      <c r="B47" s="282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92"/>
      <c r="B48" s="282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92"/>
      <c r="B49" s="284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92"/>
      <c r="B50" s="282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92"/>
      <c r="B51" s="283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92"/>
      <c r="B52" s="284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92"/>
      <c r="B53" s="282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92"/>
      <c r="B54" s="283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92"/>
      <c r="B55" s="284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92"/>
      <c r="B56" s="282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93"/>
      <c r="B57" s="283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72" t="s">
        <v>38</v>
      </c>
      <c r="B58" s="273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72"/>
      <c r="B59" s="273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74"/>
      <c r="B60" s="275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76" t="s">
        <v>9</v>
      </c>
      <c r="B62" s="277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303" t="s">
        <v>40</v>
      </c>
      <c r="B63" s="284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92"/>
      <c r="B64" s="282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92"/>
      <c r="B65" s="283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92"/>
      <c r="B66" s="281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92"/>
      <c r="B67" s="282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92"/>
      <c r="B68" s="282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92"/>
      <c r="B69" s="284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92"/>
      <c r="B70" s="282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92"/>
      <c r="B71" s="283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92"/>
      <c r="B72" s="281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92"/>
      <c r="B73" s="282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93"/>
      <c r="B74" s="283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72" t="s">
        <v>38</v>
      </c>
      <c r="B75" s="273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72"/>
      <c r="B76" s="273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74"/>
      <c r="B77" s="275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76" t="s">
        <v>9</v>
      </c>
      <c r="B79" s="277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91" t="s">
        <v>44</v>
      </c>
      <c r="B80" s="284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92"/>
      <c r="B81" s="282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92"/>
      <c r="B82" s="283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92"/>
      <c r="B83" s="281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92"/>
      <c r="B84" s="282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92"/>
      <c r="B85" s="282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92"/>
      <c r="B86" s="284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92"/>
      <c r="B87" s="282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92"/>
      <c r="B88" s="283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92"/>
      <c r="B89" s="284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92"/>
      <c r="B90" s="282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92"/>
      <c r="B91" s="283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92"/>
      <c r="B92" s="284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92"/>
      <c r="B93" s="282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93"/>
      <c r="B94" s="282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304" t="s">
        <v>38</v>
      </c>
      <c r="B95" s="305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72"/>
      <c r="B96" s="273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74"/>
      <c r="B97" s="275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76" t="s">
        <v>9</v>
      </c>
      <c r="B99" s="277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78" t="s">
        <v>51</v>
      </c>
      <c r="B100" s="281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79"/>
      <c r="B101" s="282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79"/>
      <c r="B102" s="283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79"/>
      <c r="B103" s="281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79"/>
      <c r="B104" s="282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79"/>
      <c r="B105" s="282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79"/>
      <c r="B106" s="284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79"/>
      <c r="B107" s="282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79"/>
      <c r="B108" s="283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79"/>
      <c r="B109" s="284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79"/>
      <c r="B110" s="282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79"/>
      <c r="B111" s="283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79"/>
      <c r="B112" s="284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79"/>
      <c r="B113" s="282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80"/>
      <c r="B114" s="283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72" t="s">
        <v>38</v>
      </c>
      <c r="B115" s="273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72"/>
      <c r="B116" s="273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74"/>
      <c r="B117" s="275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76" t="s">
        <v>9</v>
      </c>
      <c r="B119" s="277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78" t="s">
        <v>57</v>
      </c>
      <c r="B120" s="281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79"/>
      <c r="B121" s="282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79"/>
      <c r="B122" s="283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79"/>
      <c r="B123" s="281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79"/>
      <c r="B124" s="282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79"/>
      <c r="B125" s="282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79"/>
      <c r="B126" s="284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79"/>
      <c r="B127" s="282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79"/>
      <c r="B128" s="283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79"/>
      <c r="B129" s="284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79"/>
      <c r="B130" s="282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79"/>
      <c r="B131" s="283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79"/>
      <c r="B132" s="284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79"/>
      <c r="B133" s="282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80"/>
      <c r="B134" s="283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72" t="s">
        <v>38</v>
      </c>
      <c r="B135" s="273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72"/>
      <c r="B136" s="273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74"/>
      <c r="B137" s="275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76" t="s">
        <v>9</v>
      </c>
      <c r="B139" s="277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78" t="s">
        <v>65</v>
      </c>
      <c r="B140" s="281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79"/>
      <c r="B141" s="282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79"/>
      <c r="B142" s="283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79"/>
      <c r="B143" s="281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79"/>
      <c r="B144" s="282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79"/>
      <c r="B145" s="282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79"/>
      <c r="B146" s="284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79"/>
      <c r="B147" s="282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79"/>
      <c r="B148" s="283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79"/>
      <c r="B149" s="284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79"/>
      <c r="B150" s="282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79"/>
      <c r="B151" s="283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79"/>
      <c r="B152" s="284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79"/>
      <c r="B153" s="282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80"/>
      <c r="B154" s="283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72" t="s">
        <v>38</v>
      </c>
      <c r="B155" s="273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72"/>
      <c r="B156" s="273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74"/>
      <c r="B157" s="275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76" t="s">
        <v>9</v>
      </c>
      <c r="B159" s="277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78" t="s">
        <v>71</v>
      </c>
      <c r="B160" s="281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79"/>
      <c r="B161" s="282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79"/>
      <c r="B162" s="283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79"/>
      <c r="B163" s="281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79"/>
      <c r="B164" s="282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79"/>
      <c r="B165" s="282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79"/>
      <c r="B166" s="284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79"/>
      <c r="B167" s="282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79"/>
      <c r="B168" s="283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79"/>
      <c r="B169" s="284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79"/>
      <c r="B170" s="282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79"/>
      <c r="B171" s="283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79"/>
      <c r="B172" s="284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79"/>
      <c r="B173" s="282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80"/>
      <c r="B174" s="283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72" t="s">
        <v>38</v>
      </c>
      <c r="B175" s="273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72"/>
      <c r="B176" s="273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74"/>
      <c r="B177" s="275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76" t="s">
        <v>9</v>
      </c>
      <c r="B179" s="277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78" t="s">
        <v>77</v>
      </c>
      <c r="B180" s="281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279"/>
      <c r="B181" s="282"/>
      <c r="C181" s="210" t="s">
        <v>0</v>
      </c>
      <c r="D181" s="31">
        <v>1140</v>
      </c>
      <c r="E181" s="249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279"/>
      <c r="B182" s="283"/>
      <c r="C182" s="211" t="s">
        <v>4</v>
      </c>
      <c r="D182" s="247">
        <v>0.59599999999999997</v>
      </c>
      <c r="E182" s="250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279"/>
      <c r="B183" s="281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279"/>
      <c r="B184" s="282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279"/>
      <c r="B185" s="282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279"/>
      <c r="B186" s="284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231</v>
      </c>
      <c r="L186" s="82">
        <f>SUM(D186:K186)</f>
        <v>7458</v>
      </c>
    </row>
    <row r="187" spans="1:12" x14ac:dyDescent="0.4">
      <c r="A187" s="279"/>
      <c r="B187" s="282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170</v>
      </c>
      <c r="L187" s="84">
        <f>SUM(D187:K187)</f>
        <v>4944</v>
      </c>
    </row>
    <row r="188" spans="1:12" ht="15" thickBot="1" x14ac:dyDescent="0.45">
      <c r="A188" s="279"/>
      <c r="B188" s="283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0.74</v>
      </c>
      <c r="L188" s="57">
        <f>L187/L186</f>
        <v>0.66291230893000808</v>
      </c>
    </row>
    <row r="189" spans="1:12" x14ac:dyDescent="0.4">
      <c r="A189" s="279"/>
      <c r="B189" s="306" t="s">
        <v>81</v>
      </c>
      <c r="C189" s="213" t="s">
        <v>5</v>
      </c>
      <c r="D189" s="205">
        <v>3199</v>
      </c>
      <c r="E189" s="29">
        <v>759</v>
      </c>
      <c r="F189" s="30">
        <v>1521</v>
      </c>
      <c r="G189" s="29">
        <v>1790</v>
      </c>
      <c r="H189" s="30">
        <v>68</v>
      </c>
      <c r="I189" s="29">
        <v>282</v>
      </c>
      <c r="J189" s="30">
        <v>297</v>
      </c>
      <c r="K189" s="29">
        <v>222</v>
      </c>
      <c r="L189" s="82">
        <f>SUM(D189:K189)</f>
        <v>8138</v>
      </c>
    </row>
    <row r="190" spans="1:12" x14ac:dyDescent="0.4">
      <c r="A190" s="279"/>
      <c r="B190" s="307"/>
      <c r="C190" s="210" t="s">
        <v>0</v>
      </c>
      <c r="D190" s="203">
        <v>1963</v>
      </c>
      <c r="E190" s="31">
        <v>533</v>
      </c>
      <c r="F190" s="32">
        <v>880</v>
      </c>
      <c r="G190" s="31">
        <v>1269</v>
      </c>
      <c r="H190" s="32">
        <v>17</v>
      </c>
      <c r="I190" s="95">
        <v>128</v>
      </c>
      <c r="J190" s="179">
        <v>223</v>
      </c>
      <c r="K190" s="95">
        <v>138</v>
      </c>
      <c r="L190" s="84">
        <f>SUM(D190:K190)</f>
        <v>5151</v>
      </c>
    </row>
    <row r="191" spans="1:12" ht="15" thickBot="1" x14ac:dyDescent="0.45">
      <c r="A191" s="279"/>
      <c r="B191" s="308"/>
      <c r="C191" s="212" t="s">
        <v>4</v>
      </c>
      <c r="D191" s="204">
        <v>0.61399999999999999</v>
      </c>
      <c r="E191" s="151">
        <v>0.70199999999999996</v>
      </c>
      <c r="F191" s="101">
        <v>0.57799999999999996</v>
      </c>
      <c r="G191" s="152">
        <v>0.70899999999999996</v>
      </c>
      <c r="H191" s="101">
        <v>0.25</v>
      </c>
      <c r="I191" s="151">
        <v>0.45400000000000001</v>
      </c>
      <c r="J191" s="101">
        <v>0.75</v>
      </c>
      <c r="K191" s="151">
        <v>0.62</v>
      </c>
      <c r="L191" s="244">
        <f>L190/L189</f>
        <v>0.63295650036864093</v>
      </c>
    </row>
    <row r="192" spans="1:12" x14ac:dyDescent="0.4">
      <c r="A192" s="279"/>
      <c r="B192" s="306" t="s">
        <v>82</v>
      </c>
      <c r="C192" s="266" t="s">
        <v>5</v>
      </c>
      <c r="D192" s="254">
        <v>730</v>
      </c>
      <c r="E192" s="255">
        <v>764</v>
      </c>
      <c r="F192" s="267"/>
      <c r="G192" s="256">
        <v>514</v>
      </c>
      <c r="H192" s="267"/>
      <c r="I192" s="255">
        <v>307</v>
      </c>
      <c r="J192" s="257">
        <v>127</v>
      </c>
      <c r="K192" s="255">
        <v>95</v>
      </c>
      <c r="L192" s="260">
        <f>SUM(D192:K192)</f>
        <v>2537</v>
      </c>
    </row>
    <row r="193" spans="1:12" x14ac:dyDescent="0.4">
      <c r="A193" s="279"/>
      <c r="B193" s="307"/>
      <c r="C193" s="210" t="s">
        <v>0</v>
      </c>
      <c r="D193" s="203">
        <v>462</v>
      </c>
      <c r="E193" s="31">
        <v>511</v>
      </c>
      <c r="F193" s="71"/>
      <c r="G193" s="26">
        <v>399</v>
      </c>
      <c r="H193" s="71"/>
      <c r="I193" s="31">
        <v>146</v>
      </c>
      <c r="J193" s="32">
        <v>92</v>
      </c>
      <c r="K193" s="31">
        <v>72</v>
      </c>
      <c r="L193" s="84">
        <f>SUM(D193:K193)</f>
        <v>1682</v>
      </c>
    </row>
    <row r="194" spans="1:12" ht="15" thickBot="1" x14ac:dyDescent="0.45">
      <c r="A194" s="280"/>
      <c r="B194" s="308"/>
      <c r="C194" s="268" t="s">
        <v>4</v>
      </c>
      <c r="D194" s="258">
        <v>0.63300000000000001</v>
      </c>
      <c r="E194" s="231">
        <v>0.66900000000000004</v>
      </c>
      <c r="F194" s="229"/>
      <c r="G194" s="259">
        <v>0.77600000000000002</v>
      </c>
      <c r="H194" s="229"/>
      <c r="I194" s="231">
        <v>0.53</v>
      </c>
      <c r="J194" s="232">
        <v>0.72</v>
      </c>
      <c r="K194" s="231">
        <v>0.76</v>
      </c>
      <c r="L194" s="261">
        <f>L193/L192</f>
        <v>0.66298778084351595</v>
      </c>
    </row>
    <row r="195" spans="1:12" x14ac:dyDescent="0.4">
      <c r="A195" s="272" t="s">
        <v>38</v>
      </c>
      <c r="B195" s="273"/>
      <c r="C195" s="214" t="s">
        <v>5</v>
      </c>
      <c r="D195" s="206">
        <f>D180+D183+D186+D189+D192</f>
        <v>11458</v>
      </c>
      <c r="E195" s="217">
        <f>E180+E183+E186+E189+E192</f>
        <v>3340</v>
      </c>
      <c r="F195" s="206">
        <f t="shared" ref="F195:L195" si="60">F180+F183+F186+F189+F192</f>
        <v>5567</v>
      </c>
      <c r="G195" s="19">
        <f t="shared" si="60"/>
        <v>5428</v>
      </c>
      <c r="H195" s="206">
        <f t="shared" si="60"/>
        <v>266</v>
      </c>
      <c r="I195" s="130">
        <f t="shared" si="60"/>
        <v>1581</v>
      </c>
      <c r="J195" s="219">
        <f t="shared" si="60"/>
        <v>1034</v>
      </c>
      <c r="K195" s="183">
        <f t="shared" si="60"/>
        <v>826</v>
      </c>
      <c r="L195" s="238">
        <f t="shared" si="60"/>
        <v>29500</v>
      </c>
    </row>
    <row r="196" spans="1:12" x14ac:dyDescent="0.4">
      <c r="A196" s="272"/>
      <c r="B196" s="273"/>
      <c r="C196" s="215" t="s">
        <v>0</v>
      </c>
      <c r="D196" s="207">
        <f>D181+D184+D187+D190+D193</f>
        <v>7086</v>
      </c>
      <c r="E196" s="218">
        <f>E181+E184+E187+E190+E193</f>
        <v>2322</v>
      </c>
      <c r="F196" s="207">
        <f t="shared" ref="F196:L196" si="61">F181+F184+F187+F190+F193</f>
        <v>3412</v>
      </c>
      <c r="G196" s="21">
        <f t="shared" si="61"/>
        <v>4053</v>
      </c>
      <c r="H196" s="207">
        <f t="shared" si="61"/>
        <v>94</v>
      </c>
      <c r="I196" s="133">
        <f t="shared" si="61"/>
        <v>758</v>
      </c>
      <c r="J196" s="220">
        <f t="shared" si="61"/>
        <v>755</v>
      </c>
      <c r="K196" s="184">
        <f t="shared" si="61"/>
        <v>550</v>
      </c>
      <c r="L196" s="21">
        <f t="shared" si="61"/>
        <v>19030</v>
      </c>
    </row>
    <row r="197" spans="1:12" ht="15" thickBot="1" x14ac:dyDescent="0.45">
      <c r="A197" s="274"/>
      <c r="B197" s="275"/>
      <c r="C197" s="216" t="s">
        <v>4</v>
      </c>
      <c r="D197" s="185">
        <f>D196/D195</f>
        <v>0.61843253621923544</v>
      </c>
      <c r="E197" s="86">
        <f>E196/E195</f>
        <v>0.6952095808383234</v>
      </c>
      <c r="F197" s="185">
        <f t="shared" ref="F197:I197" si="62">F196/F195</f>
        <v>0.6128974312915394</v>
      </c>
      <c r="G197" s="86">
        <f t="shared" si="62"/>
        <v>0.74668386145910093</v>
      </c>
      <c r="H197" s="185">
        <f t="shared" si="62"/>
        <v>0.35338345864661652</v>
      </c>
      <c r="I197" s="168">
        <f t="shared" si="62"/>
        <v>0.47944339025932953</v>
      </c>
      <c r="J197" s="185">
        <f>J196/J195</f>
        <v>0.73017408123791105</v>
      </c>
      <c r="K197" s="110">
        <v>0.67</v>
      </c>
      <c r="L197" s="221">
        <f>L196/L195</f>
        <v>0.64508474576271191</v>
      </c>
    </row>
    <row r="198" spans="1:12" ht="15" thickBot="1" x14ac:dyDescent="0.45"/>
    <row r="199" spans="1:12" ht="31.8" customHeight="1" thickBot="1" x14ac:dyDescent="0.45">
      <c r="A199" s="276" t="s">
        <v>9</v>
      </c>
      <c r="B199" s="277"/>
      <c r="C199" s="208" t="s">
        <v>10</v>
      </c>
      <c r="D199" s="201" t="s">
        <v>2</v>
      </c>
      <c r="E199" s="155" t="s">
        <v>7</v>
      </c>
      <c r="F199" s="169" t="s">
        <v>8</v>
      </c>
      <c r="G199" s="171" t="s">
        <v>35</v>
      </c>
      <c r="H199" s="169" t="s">
        <v>6</v>
      </c>
      <c r="I199" s="128" t="s">
        <v>28</v>
      </c>
      <c r="J199" s="169" t="s">
        <v>29</v>
      </c>
      <c r="K199" s="128" t="s">
        <v>64</v>
      </c>
      <c r="L199" s="128" t="s">
        <v>1</v>
      </c>
    </row>
    <row r="200" spans="1:12" x14ac:dyDescent="0.4">
      <c r="A200" s="278" t="s">
        <v>83</v>
      </c>
      <c r="B200" s="281" t="s">
        <v>84</v>
      </c>
      <c r="C200" s="209" t="s">
        <v>3</v>
      </c>
      <c r="D200" s="29">
        <v>2295</v>
      </c>
      <c r="E200" s="74"/>
      <c r="F200" s="29">
        <v>1664</v>
      </c>
      <c r="G200" s="29">
        <v>971</v>
      </c>
      <c r="H200" s="29">
        <v>69</v>
      </c>
      <c r="I200" s="223">
        <v>324</v>
      </c>
      <c r="J200" s="30">
        <v>127</v>
      </c>
      <c r="K200" s="29">
        <v>102</v>
      </c>
      <c r="L200" s="165">
        <f>SUM(D200:K200)</f>
        <v>5552</v>
      </c>
    </row>
    <row r="201" spans="1:12" x14ac:dyDescent="0.4">
      <c r="A201" s="279"/>
      <c r="B201" s="282"/>
      <c r="C201" s="210" t="s">
        <v>0</v>
      </c>
      <c r="D201" s="31">
        <v>1397</v>
      </c>
      <c r="E201" s="249"/>
      <c r="F201" s="31">
        <v>1012</v>
      </c>
      <c r="G201" s="31">
        <v>753</v>
      </c>
      <c r="H201" s="31">
        <v>21</v>
      </c>
      <c r="I201" s="226">
        <v>156</v>
      </c>
      <c r="J201" s="179">
        <v>77</v>
      </c>
      <c r="K201" s="31">
        <v>59</v>
      </c>
      <c r="L201" s="85">
        <f>SUM(D201:K201)</f>
        <v>3475</v>
      </c>
    </row>
    <row r="202" spans="1:12" ht="15" thickBot="1" x14ac:dyDescent="0.45">
      <c r="A202" s="279"/>
      <c r="B202" s="283"/>
      <c r="C202" s="211" t="s">
        <v>4</v>
      </c>
      <c r="D202" s="247">
        <v>0.60899999999999999</v>
      </c>
      <c r="E202" s="250"/>
      <c r="F202" s="247">
        <v>0.60799999999999998</v>
      </c>
      <c r="G202" s="247">
        <v>0.77500000000000002</v>
      </c>
      <c r="H202" s="247">
        <v>0.30399999999999999</v>
      </c>
      <c r="I202" s="233">
        <v>0.48099999999999998</v>
      </c>
      <c r="J202" s="232">
        <v>0.6</v>
      </c>
      <c r="K202" s="247">
        <v>0.57999999999999996</v>
      </c>
      <c r="L202" s="235">
        <f>L201/L200</f>
        <v>0.62590057636887608</v>
      </c>
    </row>
    <row r="203" spans="1:12" x14ac:dyDescent="0.4">
      <c r="A203" s="279"/>
      <c r="B203" s="281" t="s">
        <v>85</v>
      </c>
      <c r="C203" s="209" t="s">
        <v>3</v>
      </c>
      <c r="D203" s="236">
        <v>2815</v>
      </c>
      <c r="E203" s="69">
        <v>808</v>
      </c>
      <c r="F203" s="170">
        <v>1593</v>
      </c>
      <c r="G203" s="237">
        <v>1522</v>
      </c>
      <c r="H203" s="170">
        <v>61</v>
      </c>
      <c r="I203" s="69">
        <v>557</v>
      </c>
      <c r="J203" s="170">
        <v>240</v>
      </c>
      <c r="K203" s="69">
        <v>156</v>
      </c>
      <c r="L203" s="82">
        <f>SUM(D203:K203)</f>
        <v>7752</v>
      </c>
    </row>
    <row r="204" spans="1:12" x14ac:dyDescent="0.4">
      <c r="A204" s="279"/>
      <c r="B204" s="282"/>
      <c r="C204" s="210" t="s">
        <v>0</v>
      </c>
      <c r="D204" s="203">
        <v>1650</v>
      </c>
      <c r="E204" s="31">
        <v>521</v>
      </c>
      <c r="F204" s="32">
        <v>864</v>
      </c>
      <c r="G204" s="26">
        <v>1185</v>
      </c>
      <c r="H204" s="32">
        <v>20</v>
      </c>
      <c r="I204" s="95">
        <v>327</v>
      </c>
      <c r="J204" s="179">
        <v>150</v>
      </c>
      <c r="K204" s="95">
        <v>99</v>
      </c>
      <c r="L204" s="84">
        <f>SUM(D204:K204)</f>
        <v>4816</v>
      </c>
    </row>
    <row r="205" spans="1:12" ht="15" thickBot="1" x14ac:dyDescent="0.45">
      <c r="A205" s="279"/>
      <c r="B205" s="282"/>
      <c r="C205" s="212" t="s">
        <v>4</v>
      </c>
      <c r="D205" s="204">
        <v>0.58599999999999997</v>
      </c>
      <c r="E205" s="149">
        <v>0.64500000000000002</v>
      </c>
      <c r="F205" s="101">
        <v>0.54200000000000004</v>
      </c>
      <c r="G205" s="152">
        <v>0.77900000000000003</v>
      </c>
      <c r="H205" s="101">
        <v>0.32800000000000001</v>
      </c>
      <c r="I205" s="151">
        <v>0.53</v>
      </c>
      <c r="J205" s="101">
        <v>0.62</v>
      </c>
      <c r="K205" s="151">
        <v>0.63</v>
      </c>
      <c r="L205" s="57">
        <f>L204/L203</f>
        <v>0.62125902992776061</v>
      </c>
    </row>
    <row r="206" spans="1:12" x14ac:dyDescent="0.4">
      <c r="A206" s="279"/>
      <c r="B206" s="284" t="s">
        <v>86</v>
      </c>
      <c r="C206" s="213" t="s">
        <v>5</v>
      </c>
      <c r="D206" s="239">
        <v>2805</v>
      </c>
      <c r="E206" s="192">
        <v>828</v>
      </c>
      <c r="F206" s="240">
        <v>1474</v>
      </c>
      <c r="G206" s="241">
        <v>1435</v>
      </c>
      <c r="H206" s="29">
        <v>83</v>
      </c>
      <c r="I206" s="50">
        <v>454</v>
      </c>
      <c r="J206" s="30">
        <v>264</v>
      </c>
      <c r="K206" s="29">
        <v>180</v>
      </c>
      <c r="L206" s="82">
        <f>SUM(D206:K206)</f>
        <v>7523</v>
      </c>
    </row>
    <row r="207" spans="1:12" x14ac:dyDescent="0.4">
      <c r="A207" s="279"/>
      <c r="B207" s="282"/>
      <c r="C207" s="210" t="s">
        <v>0</v>
      </c>
      <c r="D207" s="203">
        <v>1466</v>
      </c>
      <c r="E207" s="31">
        <v>510</v>
      </c>
      <c r="F207" s="242">
        <v>800</v>
      </c>
      <c r="G207" s="31">
        <v>1034</v>
      </c>
      <c r="H207" s="31">
        <v>28</v>
      </c>
      <c r="I207" s="51">
        <v>311</v>
      </c>
      <c r="J207" s="179">
        <v>202</v>
      </c>
      <c r="K207" s="95">
        <v>132</v>
      </c>
      <c r="L207" s="84">
        <f>SUM(D207:K207)</f>
        <v>4483</v>
      </c>
    </row>
    <row r="208" spans="1:12" ht="15" thickBot="1" x14ac:dyDescent="0.45">
      <c r="A208" s="279"/>
      <c r="B208" s="283"/>
      <c r="C208" s="211" t="s">
        <v>4</v>
      </c>
      <c r="D208" s="54">
        <v>0.52300000000000002</v>
      </c>
      <c r="E208" s="196">
        <v>0.61599999999999999</v>
      </c>
      <c r="F208" s="243">
        <v>0.54200000000000004</v>
      </c>
      <c r="G208" s="52">
        <v>0.72099999999999997</v>
      </c>
      <c r="H208" s="55">
        <v>0.33700000000000002</v>
      </c>
      <c r="I208" s="58">
        <v>0.68500000000000005</v>
      </c>
      <c r="J208" s="182">
        <v>0.77</v>
      </c>
      <c r="K208" s="55">
        <v>0.73</v>
      </c>
      <c r="L208" s="57">
        <f>L207/L206</f>
        <v>0.59590588860826799</v>
      </c>
    </row>
    <row r="209" spans="1:12" x14ac:dyDescent="0.4">
      <c r="A209" s="279"/>
      <c r="B209" s="306" t="s">
        <v>87</v>
      </c>
      <c r="C209" s="213" t="s">
        <v>5</v>
      </c>
      <c r="D209" s="205">
        <v>2898</v>
      </c>
      <c r="E209" s="29">
        <v>914</v>
      </c>
      <c r="F209" s="30">
        <v>1316</v>
      </c>
      <c r="G209" s="29">
        <v>1552</v>
      </c>
      <c r="H209" s="30">
        <v>80</v>
      </c>
      <c r="I209" s="29">
        <v>253</v>
      </c>
      <c r="J209" s="30">
        <v>260</v>
      </c>
      <c r="K209" s="29">
        <v>256</v>
      </c>
      <c r="L209" s="82">
        <f>SUM(D209:K209)</f>
        <v>7529</v>
      </c>
    </row>
    <row r="210" spans="1:12" x14ac:dyDescent="0.4">
      <c r="A210" s="279"/>
      <c r="B210" s="307"/>
      <c r="C210" s="210" t="s">
        <v>0</v>
      </c>
      <c r="D210" s="203">
        <v>1555</v>
      </c>
      <c r="E210" s="31">
        <v>607</v>
      </c>
      <c r="F210" s="32">
        <v>695</v>
      </c>
      <c r="G210" s="31">
        <v>1126</v>
      </c>
      <c r="H210" s="32">
        <v>12</v>
      </c>
      <c r="I210" s="95">
        <v>102</v>
      </c>
      <c r="J210" s="179">
        <v>180</v>
      </c>
      <c r="K210" s="95">
        <v>156</v>
      </c>
      <c r="L210" s="84">
        <f>SUM(D210:K210)</f>
        <v>4433</v>
      </c>
    </row>
    <row r="211" spans="1:12" ht="15" thickBot="1" x14ac:dyDescent="0.45">
      <c r="A211" s="279"/>
      <c r="B211" s="308"/>
      <c r="C211" s="212" t="s">
        <v>4</v>
      </c>
      <c r="D211" s="204">
        <v>0.53700000000000003</v>
      </c>
      <c r="E211" s="151">
        <v>0.66400000000000003</v>
      </c>
      <c r="F211" s="101">
        <v>0.54200000000000004</v>
      </c>
      <c r="G211" s="152">
        <v>0.72599999999999998</v>
      </c>
      <c r="H211" s="101">
        <v>0.23</v>
      </c>
      <c r="I211" s="151">
        <v>0.40300000000000002</v>
      </c>
      <c r="J211" s="101">
        <v>0.69</v>
      </c>
      <c r="K211" s="151">
        <v>0.68</v>
      </c>
      <c r="L211" s="244">
        <f>L210/L209</f>
        <v>0.58879001195377867</v>
      </c>
    </row>
    <row r="212" spans="1:12" x14ac:dyDescent="0.4">
      <c r="A212" s="279"/>
      <c r="B212" s="306" t="s">
        <v>88</v>
      </c>
      <c r="C212" s="213" t="s">
        <v>5</v>
      </c>
      <c r="D212" s="205">
        <v>1903</v>
      </c>
      <c r="E212" s="29">
        <v>916</v>
      </c>
      <c r="F212" s="29">
        <v>1382</v>
      </c>
      <c r="G212" s="24">
        <v>1353</v>
      </c>
      <c r="H212" s="29">
        <v>94</v>
      </c>
      <c r="I212" s="29">
        <v>441</v>
      </c>
      <c r="J212" s="30">
        <v>212</v>
      </c>
      <c r="K212" s="29">
        <v>241</v>
      </c>
      <c r="L212" s="82">
        <f>SUM(D212:K212)</f>
        <v>6542</v>
      </c>
    </row>
    <row r="213" spans="1:12" x14ac:dyDescent="0.4">
      <c r="A213" s="279"/>
      <c r="B213" s="307"/>
      <c r="C213" s="210" t="s">
        <v>0</v>
      </c>
      <c r="D213" s="203">
        <v>1005</v>
      </c>
      <c r="E213" s="31">
        <v>567</v>
      </c>
      <c r="F213" s="31">
        <v>746</v>
      </c>
      <c r="G213" s="26">
        <v>1027</v>
      </c>
      <c r="H213" s="31">
        <v>27</v>
      </c>
      <c r="I213" s="31">
        <v>320</v>
      </c>
      <c r="J213" s="32">
        <v>166</v>
      </c>
      <c r="K213" s="31">
        <v>172</v>
      </c>
      <c r="L213" s="84">
        <f>SUM(D213:K213)</f>
        <v>4030</v>
      </c>
    </row>
    <row r="214" spans="1:12" ht="15" thickBot="1" x14ac:dyDescent="0.45">
      <c r="A214" s="280"/>
      <c r="B214" s="308"/>
      <c r="C214" s="212" t="s">
        <v>4</v>
      </c>
      <c r="D214" s="245">
        <v>0.52800000000000002</v>
      </c>
      <c r="E214" s="149">
        <v>0.61899999999999999</v>
      </c>
      <c r="F214" s="156">
        <v>0.54</v>
      </c>
      <c r="G214" s="246">
        <v>0.75900000000000001</v>
      </c>
      <c r="H214" s="156">
        <v>0.28699999999999998</v>
      </c>
      <c r="I214" s="149">
        <v>0.72599999999999998</v>
      </c>
      <c r="J214" s="34">
        <v>0.78</v>
      </c>
      <c r="K214" s="149">
        <v>0.71</v>
      </c>
      <c r="L214" s="57">
        <f>L213/L212</f>
        <v>0.61601956588199325</v>
      </c>
    </row>
    <row r="215" spans="1:12" x14ac:dyDescent="0.4">
      <c r="A215" s="272" t="s">
        <v>38</v>
      </c>
      <c r="B215" s="273"/>
      <c r="C215" s="214" t="s">
        <v>5</v>
      </c>
      <c r="D215" s="206">
        <f>D200+D203+D206+D209+D212</f>
        <v>12716</v>
      </c>
      <c r="E215" s="19">
        <f>E200+E203+E206+E209+E212</f>
        <v>3466</v>
      </c>
      <c r="F215" s="206">
        <f t="shared" ref="F215:L215" si="63">F200+F203+F206+F209+F212</f>
        <v>7429</v>
      </c>
      <c r="G215" s="19">
        <f t="shared" si="63"/>
        <v>6833</v>
      </c>
      <c r="H215" s="206">
        <f t="shared" si="63"/>
        <v>387</v>
      </c>
      <c r="I215" s="130">
        <f t="shared" si="63"/>
        <v>2029</v>
      </c>
      <c r="J215" s="219">
        <f t="shared" si="63"/>
        <v>1103</v>
      </c>
      <c r="K215" s="130">
        <f t="shared" si="63"/>
        <v>935</v>
      </c>
      <c r="L215" s="238">
        <f t="shared" si="63"/>
        <v>34898</v>
      </c>
    </row>
    <row r="216" spans="1:12" x14ac:dyDescent="0.4">
      <c r="A216" s="272"/>
      <c r="B216" s="273"/>
      <c r="C216" s="215" t="s">
        <v>0</v>
      </c>
      <c r="D216" s="207">
        <f>D201+D204+D207+D210+D213</f>
        <v>7073</v>
      </c>
      <c r="E216" s="21">
        <f>E201+E204+E207+E210+E213</f>
        <v>2205</v>
      </c>
      <c r="F216" s="207">
        <f t="shared" ref="F216:L216" si="64">F201+F204+F207+F210+F213</f>
        <v>4117</v>
      </c>
      <c r="G216" s="21">
        <f t="shared" si="64"/>
        <v>5125</v>
      </c>
      <c r="H216" s="207">
        <f t="shared" si="64"/>
        <v>108</v>
      </c>
      <c r="I216" s="133">
        <f t="shared" si="64"/>
        <v>1216</v>
      </c>
      <c r="J216" s="220">
        <f t="shared" si="64"/>
        <v>775</v>
      </c>
      <c r="K216" s="133">
        <f t="shared" si="64"/>
        <v>618</v>
      </c>
      <c r="L216" s="21">
        <f t="shared" si="64"/>
        <v>21237</v>
      </c>
    </row>
    <row r="217" spans="1:12" ht="15" thickBot="1" x14ac:dyDescent="0.45">
      <c r="A217" s="274"/>
      <c r="B217" s="275"/>
      <c r="C217" s="216" t="s">
        <v>4</v>
      </c>
      <c r="D217" s="185">
        <f>D216/D215</f>
        <v>0.55622837370242217</v>
      </c>
      <c r="E217" s="86">
        <f>E216/E215</f>
        <v>0.63618003462204276</v>
      </c>
      <c r="F217" s="185">
        <f t="shared" ref="F217:I217" si="65">F216/F215</f>
        <v>0.55417956656346745</v>
      </c>
      <c r="G217" s="86">
        <f t="shared" si="65"/>
        <v>0.75003658715059274</v>
      </c>
      <c r="H217" s="185">
        <f t="shared" si="65"/>
        <v>0.27906976744186046</v>
      </c>
      <c r="I217" s="168">
        <f t="shared" si="65"/>
        <v>0.59931000492853626</v>
      </c>
      <c r="J217" s="185">
        <f>J216/J215</f>
        <v>0.70262919310970084</v>
      </c>
      <c r="K217" s="86">
        <f>K216/K215</f>
        <v>0.66096256684491983</v>
      </c>
      <c r="L217" s="221">
        <f>L216/L215</f>
        <v>0.60854490228666402</v>
      </c>
    </row>
    <row r="218" spans="1:12" ht="15" thickBot="1" x14ac:dyDescent="0.45"/>
    <row r="219" spans="1:12" ht="25.8" thickBot="1" x14ac:dyDescent="0.45">
      <c r="A219" s="276" t="s">
        <v>9</v>
      </c>
      <c r="B219" s="277"/>
      <c r="C219" s="208" t="s">
        <v>10</v>
      </c>
      <c r="D219" s="201" t="s">
        <v>2</v>
      </c>
      <c r="E219" s="155" t="s">
        <v>7</v>
      </c>
      <c r="F219" s="169" t="s">
        <v>8</v>
      </c>
      <c r="G219" s="171" t="s">
        <v>35</v>
      </c>
      <c r="H219" s="169" t="s">
        <v>6</v>
      </c>
      <c r="I219" s="128" t="s">
        <v>28</v>
      </c>
      <c r="J219" s="169" t="s">
        <v>29</v>
      </c>
      <c r="K219" s="128" t="s">
        <v>64</v>
      </c>
      <c r="L219" s="128" t="s">
        <v>1</v>
      </c>
    </row>
    <row r="220" spans="1:12" x14ac:dyDescent="0.4">
      <c r="A220" s="278" t="s">
        <v>89</v>
      </c>
      <c r="B220" s="281" t="s">
        <v>90</v>
      </c>
      <c r="C220" s="209" t="s">
        <v>3</v>
      </c>
      <c r="D220" s="29">
        <v>964</v>
      </c>
      <c r="E220" s="70"/>
      <c r="F220" s="70"/>
      <c r="G220" s="70"/>
      <c r="H220" s="70"/>
      <c r="I220" s="70"/>
      <c r="J220" s="30">
        <v>54</v>
      </c>
      <c r="K220" s="70"/>
      <c r="L220" s="165">
        <f>SUM(D220:K220)</f>
        <v>1018</v>
      </c>
    </row>
    <row r="221" spans="1:12" x14ac:dyDescent="0.4">
      <c r="A221" s="279"/>
      <c r="B221" s="282"/>
      <c r="C221" s="210" t="s">
        <v>0</v>
      </c>
      <c r="D221" s="31">
        <v>529</v>
      </c>
      <c r="E221" s="71"/>
      <c r="F221" s="71"/>
      <c r="G221" s="71"/>
      <c r="H221" s="71"/>
      <c r="I221" s="71"/>
      <c r="J221" s="179">
        <v>37</v>
      </c>
      <c r="K221" s="71"/>
      <c r="L221" s="85">
        <f>SUM(D221:K221)</f>
        <v>566</v>
      </c>
    </row>
    <row r="222" spans="1:12" ht="15" thickBot="1" x14ac:dyDescent="0.45">
      <c r="A222" s="279"/>
      <c r="B222" s="283"/>
      <c r="C222" s="211" t="s">
        <v>4</v>
      </c>
      <c r="D222" s="247">
        <v>0.54900000000000004</v>
      </c>
      <c r="E222" s="229"/>
      <c r="F222" s="229"/>
      <c r="G222" s="229"/>
      <c r="H222" s="229"/>
      <c r="I222" s="229"/>
      <c r="J222" s="232">
        <v>0.69</v>
      </c>
      <c r="K222" s="229"/>
      <c r="L222" s="235">
        <f>L221/L220</f>
        <v>0.55599214145383102</v>
      </c>
    </row>
    <row r="223" spans="1:12" x14ac:dyDescent="0.4">
      <c r="A223" s="279"/>
      <c r="B223" s="281" t="s">
        <v>91</v>
      </c>
      <c r="C223" s="209" t="s">
        <v>3</v>
      </c>
      <c r="D223" s="236">
        <v>2952</v>
      </c>
      <c r="E223" s="69">
        <v>916</v>
      </c>
      <c r="F223" s="170">
        <v>1353</v>
      </c>
      <c r="G223" s="237">
        <v>1403</v>
      </c>
      <c r="H223" s="170">
        <v>100</v>
      </c>
      <c r="I223" s="69">
        <v>449</v>
      </c>
      <c r="J223" s="170">
        <v>187</v>
      </c>
      <c r="K223" s="69">
        <v>192</v>
      </c>
      <c r="L223" s="82">
        <f>SUM(D223:K223)</f>
        <v>7552</v>
      </c>
    </row>
    <row r="224" spans="1:12" x14ac:dyDescent="0.4">
      <c r="A224" s="279"/>
      <c r="B224" s="282"/>
      <c r="C224" s="210" t="s">
        <v>0</v>
      </c>
      <c r="D224" s="203">
        <v>1636</v>
      </c>
      <c r="E224" s="31">
        <v>601</v>
      </c>
      <c r="F224" s="32">
        <v>788</v>
      </c>
      <c r="G224" s="26">
        <v>1080</v>
      </c>
      <c r="H224" s="32">
        <v>26</v>
      </c>
      <c r="I224" s="95">
        <v>325</v>
      </c>
      <c r="J224" s="179">
        <v>131</v>
      </c>
      <c r="K224" s="95">
        <v>92</v>
      </c>
      <c r="L224" s="84">
        <f>SUM(D224:K224)</f>
        <v>4679</v>
      </c>
    </row>
    <row r="225" spans="1:12" ht="15" thickBot="1" x14ac:dyDescent="0.45">
      <c r="A225" s="279"/>
      <c r="B225" s="282"/>
      <c r="C225" s="212" t="s">
        <v>4</v>
      </c>
      <c r="D225" s="204">
        <v>0.55400000000000005</v>
      </c>
      <c r="E225" s="149">
        <v>0.65600000000000003</v>
      </c>
      <c r="F225" s="101">
        <v>0.58199999999999996</v>
      </c>
      <c r="G225" s="152">
        <v>0.77</v>
      </c>
      <c r="H225" s="101">
        <v>0.26</v>
      </c>
      <c r="I225" s="151">
        <v>0.72399999999999998</v>
      </c>
      <c r="J225" s="101">
        <v>0.7</v>
      </c>
      <c r="K225" s="151">
        <v>0.48</v>
      </c>
      <c r="L225" s="57">
        <f>L224/L223</f>
        <v>0.61957097457627119</v>
      </c>
    </row>
    <row r="226" spans="1:12" x14ac:dyDescent="0.4">
      <c r="A226" s="279"/>
      <c r="B226" s="284" t="s">
        <v>92</v>
      </c>
      <c r="C226" s="213" t="s">
        <v>5</v>
      </c>
      <c r="D226" s="239">
        <v>2782</v>
      </c>
      <c r="E226" s="192">
        <v>1120</v>
      </c>
      <c r="F226" s="240">
        <v>1286</v>
      </c>
      <c r="G226" s="241">
        <v>1597</v>
      </c>
      <c r="H226" s="29">
        <v>90</v>
      </c>
      <c r="I226" s="50">
        <v>508</v>
      </c>
      <c r="J226" s="30">
        <v>233</v>
      </c>
      <c r="K226" s="29">
        <v>164</v>
      </c>
      <c r="L226" s="82">
        <f>SUM(D226:K226)</f>
        <v>7780</v>
      </c>
    </row>
    <row r="227" spans="1:12" x14ac:dyDescent="0.4">
      <c r="A227" s="279"/>
      <c r="B227" s="282"/>
      <c r="C227" s="210" t="s">
        <v>0</v>
      </c>
      <c r="D227" s="203">
        <v>1560</v>
      </c>
      <c r="E227" s="31">
        <v>833</v>
      </c>
      <c r="F227" s="242">
        <v>734</v>
      </c>
      <c r="G227" s="31">
        <v>1133</v>
      </c>
      <c r="H227" s="31">
        <v>27</v>
      </c>
      <c r="I227" s="51">
        <v>360</v>
      </c>
      <c r="J227" s="179">
        <v>152</v>
      </c>
      <c r="K227" s="95">
        <v>112</v>
      </c>
      <c r="L227" s="84">
        <f>SUM(D227:K227)</f>
        <v>4911</v>
      </c>
    </row>
    <row r="228" spans="1:12" ht="15" thickBot="1" x14ac:dyDescent="0.45">
      <c r="A228" s="279"/>
      <c r="B228" s="283"/>
      <c r="C228" s="211" t="s">
        <v>4</v>
      </c>
      <c r="D228" s="54">
        <v>0.56100000000000005</v>
      </c>
      <c r="E228" s="196">
        <v>0.74399999999999999</v>
      </c>
      <c r="F228" s="243">
        <v>0.56999999999999995</v>
      </c>
      <c r="G228" s="52">
        <v>0.70899999999999996</v>
      </c>
      <c r="H228" s="55">
        <v>0.3</v>
      </c>
      <c r="I228" s="58">
        <v>0.70899999999999996</v>
      </c>
      <c r="J228" s="182">
        <v>0.65</v>
      </c>
      <c r="K228" s="55">
        <v>0.68</v>
      </c>
      <c r="L228" s="57">
        <f>L227/L226</f>
        <v>0.63123393316195375</v>
      </c>
    </row>
    <row r="229" spans="1:12" x14ac:dyDescent="0.4">
      <c r="A229" s="279"/>
      <c r="B229" s="284" t="s">
        <v>93</v>
      </c>
      <c r="C229" s="213" t="s">
        <v>5</v>
      </c>
      <c r="D229" s="205">
        <v>2514</v>
      </c>
      <c r="E229" s="29">
        <v>1112</v>
      </c>
      <c r="F229" s="30">
        <v>1267</v>
      </c>
      <c r="G229" s="29">
        <v>1582</v>
      </c>
      <c r="H229" s="30">
        <v>96</v>
      </c>
      <c r="I229" s="29">
        <v>416</v>
      </c>
      <c r="J229" s="30">
        <v>266</v>
      </c>
      <c r="K229" s="29">
        <v>174</v>
      </c>
      <c r="L229" s="82">
        <f>SUM(D229:K229)</f>
        <v>7427</v>
      </c>
    </row>
    <row r="230" spans="1:12" x14ac:dyDescent="0.4">
      <c r="A230" s="279"/>
      <c r="B230" s="282"/>
      <c r="C230" s="210" t="s">
        <v>0</v>
      </c>
      <c r="D230" s="203">
        <v>1291</v>
      </c>
      <c r="E230" s="31">
        <v>803</v>
      </c>
      <c r="F230" s="32">
        <v>615</v>
      </c>
      <c r="G230" s="31">
        <v>1098</v>
      </c>
      <c r="H230" s="32">
        <v>28</v>
      </c>
      <c r="I230" s="95">
        <v>283</v>
      </c>
      <c r="J230" s="179">
        <v>193</v>
      </c>
      <c r="K230" s="95">
        <v>118</v>
      </c>
      <c r="L230" s="84">
        <f>SUM(D230:K230)</f>
        <v>4429</v>
      </c>
    </row>
    <row r="231" spans="1:12" ht="15" thickBot="1" x14ac:dyDescent="0.45">
      <c r="A231" s="279"/>
      <c r="B231" s="283"/>
      <c r="C231" s="212" t="s">
        <v>4</v>
      </c>
      <c r="D231" s="204">
        <v>0.51400000000000001</v>
      </c>
      <c r="E231" s="151">
        <v>0.72199999999999998</v>
      </c>
      <c r="F231" s="101">
        <v>0.48499999999999999</v>
      </c>
      <c r="G231" s="152">
        <v>0.69399999999999995</v>
      </c>
      <c r="H231" s="101">
        <v>0.29199999999999998</v>
      </c>
      <c r="I231" s="151">
        <v>0.68</v>
      </c>
      <c r="J231" s="101">
        <v>0.73</v>
      </c>
      <c r="K231" s="151">
        <v>0.68</v>
      </c>
      <c r="L231" s="244">
        <f>L230/L229</f>
        <v>0.59633768681836541</v>
      </c>
    </row>
    <row r="232" spans="1:12" x14ac:dyDescent="0.4">
      <c r="A232" s="279"/>
      <c r="B232" s="285" t="s">
        <v>94</v>
      </c>
      <c r="C232" s="263" t="s">
        <v>5</v>
      </c>
      <c r="D232" s="269">
        <v>1990</v>
      </c>
      <c r="E232" s="264">
        <v>1003</v>
      </c>
      <c r="F232" s="264">
        <v>1286</v>
      </c>
      <c r="G232" s="309">
        <v>1150</v>
      </c>
      <c r="H232" s="264">
        <v>103</v>
      </c>
      <c r="I232" s="264">
        <v>349</v>
      </c>
      <c r="J232" s="265">
        <v>251</v>
      </c>
      <c r="K232" s="264">
        <v>272</v>
      </c>
      <c r="L232" s="262">
        <f>SUM(D232:K232)</f>
        <v>6404</v>
      </c>
    </row>
    <row r="233" spans="1:12" x14ac:dyDescent="0.4">
      <c r="A233" s="279"/>
      <c r="B233" s="286"/>
      <c r="C233" s="251" t="s">
        <v>0</v>
      </c>
      <c r="D233" s="248">
        <v>986</v>
      </c>
      <c r="E233" s="252">
        <v>730</v>
      </c>
      <c r="F233" s="252">
        <v>620</v>
      </c>
      <c r="G233" s="310">
        <v>762</v>
      </c>
      <c r="H233" s="252">
        <v>23</v>
      </c>
      <c r="I233" s="252">
        <v>249</v>
      </c>
      <c r="J233" s="270">
        <v>211</v>
      </c>
      <c r="K233" s="252">
        <v>148</v>
      </c>
      <c r="L233" s="253">
        <f>SUM(D233:K233)</f>
        <v>3729</v>
      </c>
    </row>
    <row r="234" spans="1:12" ht="15" thickBot="1" x14ac:dyDescent="0.45">
      <c r="A234" s="280"/>
      <c r="B234" s="287"/>
      <c r="C234" s="271" t="s">
        <v>4</v>
      </c>
      <c r="D234" s="311">
        <v>0.495</v>
      </c>
      <c r="E234" s="312">
        <v>0.82799999999999996</v>
      </c>
      <c r="F234" s="313">
        <v>0.48199999999999998</v>
      </c>
      <c r="G234" s="314">
        <v>0.66300000000000003</v>
      </c>
      <c r="H234" s="313">
        <v>0.223</v>
      </c>
      <c r="I234" s="312">
        <v>0.71299999999999997</v>
      </c>
      <c r="J234" s="315">
        <v>0.84</v>
      </c>
      <c r="K234" s="312">
        <v>0.54</v>
      </c>
      <c r="L234" s="316">
        <f>L233/L232</f>
        <v>0.5822923173016864</v>
      </c>
    </row>
    <row r="235" spans="1:12" x14ac:dyDescent="0.4">
      <c r="A235" s="272" t="s">
        <v>38</v>
      </c>
      <c r="B235" s="273"/>
      <c r="C235" s="214" t="s">
        <v>5</v>
      </c>
      <c r="D235" s="206">
        <f>D220+D223+D226+D229+D232</f>
        <v>11202</v>
      </c>
      <c r="E235" s="19">
        <f>E220+E223+E226+E229+E232</f>
        <v>4151</v>
      </c>
      <c r="F235" s="206">
        <f t="shared" ref="F235:L235" si="66">F220+F223+F226+F229+F232</f>
        <v>5192</v>
      </c>
      <c r="G235" s="19">
        <f t="shared" si="66"/>
        <v>5732</v>
      </c>
      <c r="H235" s="206">
        <f t="shared" si="66"/>
        <v>389</v>
      </c>
      <c r="I235" s="130">
        <f t="shared" si="66"/>
        <v>1722</v>
      </c>
      <c r="J235" s="219">
        <f t="shared" si="66"/>
        <v>991</v>
      </c>
      <c r="K235" s="130">
        <f t="shared" si="66"/>
        <v>802</v>
      </c>
      <c r="L235" s="238">
        <f t="shared" si="66"/>
        <v>30181</v>
      </c>
    </row>
    <row r="236" spans="1:12" x14ac:dyDescent="0.4">
      <c r="A236" s="272"/>
      <c r="B236" s="273"/>
      <c r="C236" s="215" t="s">
        <v>0</v>
      </c>
      <c r="D236" s="207">
        <f>D221+D224+D227+D230+D233</f>
        <v>6002</v>
      </c>
      <c r="E236" s="21">
        <f>E221+E224+E227+E230+E233</f>
        <v>2967</v>
      </c>
      <c r="F236" s="207">
        <f t="shared" ref="F236:L236" si="67">F221+F224+F227+F230+F233</f>
        <v>2757</v>
      </c>
      <c r="G236" s="21">
        <f t="shared" si="67"/>
        <v>4073</v>
      </c>
      <c r="H236" s="207">
        <f t="shared" si="67"/>
        <v>104</v>
      </c>
      <c r="I236" s="133">
        <f t="shared" si="67"/>
        <v>1217</v>
      </c>
      <c r="J236" s="220">
        <f t="shared" si="67"/>
        <v>724</v>
      </c>
      <c r="K236" s="133">
        <f t="shared" si="67"/>
        <v>470</v>
      </c>
      <c r="L236" s="21">
        <f t="shared" si="67"/>
        <v>18314</v>
      </c>
    </row>
    <row r="237" spans="1:12" ht="15" thickBot="1" x14ac:dyDescent="0.45">
      <c r="A237" s="274"/>
      <c r="B237" s="275"/>
      <c r="C237" s="216" t="s">
        <v>4</v>
      </c>
      <c r="D237" s="185">
        <f>D236/D235</f>
        <v>0.53579717907516511</v>
      </c>
      <c r="E237" s="86">
        <f>E236/E235</f>
        <v>0.71476752589737413</v>
      </c>
      <c r="F237" s="185">
        <f t="shared" ref="F237:I237" si="68">F236/F235</f>
        <v>0.53100924499229585</v>
      </c>
      <c r="G237" s="86">
        <f t="shared" si="68"/>
        <v>0.71057222609909276</v>
      </c>
      <c r="H237" s="185">
        <f t="shared" si="68"/>
        <v>0.26735218508997427</v>
      </c>
      <c r="I237" s="168">
        <f t="shared" si="68"/>
        <v>0.70673635307781646</v>
      </c>
      <c r="J237" s="185">
        <f>J236/J235</f>
        <v>0.73057517658930371</v>
      </c>
      <c r="K237" s="86">
        <f>K236/K235</f>
        <v>0.58603491271820451</v>
      </c>
      <c r="L237" s="221">
        <f>L236/L235</f>
        <v>0.60680560617607104</v>
      </c>
    </row>
  </sheetData>
  <mergeCells count="97">
    <mergeCell ref="A215:B217"/>
    <mergeCell ref="A199:B199"/>
    <mergeCell ref="A200:A214"/>
    <mergeCell ref="B200:B202"/>
    <mergeCell ref="B203:B205"/>
    <mergeCell ref="B206:B208"/>
    <mergeCell ref="B209:B211"/>
    <mergeCell ref="B212:B214"/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159:B159"/>
    <mergeCell ref="A160:A174"/>
    <mergeCell ref="B160:B162"/>
    <mergeCell ref="B163:B165"/>
    <mergeCell ref="B166:B168"/>
    <mergeCell ref="B169:B171"/>
    <mergeCell ref="B172:B17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95:B97"/>
    <mergeCell ref="A79:B79"/>
    <mergeCell ref="A80:A94"/>
    <mergeCell ref="B80:B82"/>
    <mergeCell ref="B83:B85"/>
    <mergeCell ref="B86:B88"/>
    <mergeCell ref="B89:B91"/>
    <mergeCell ref="B92:B94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A235:B237"/>
    <mergeCell ref="A219:B219"/>
    <mergeCell ref="A220:A234"/>
    <mergeCell ref="B220:B222"/>
    <mergeCell ref="B223:B225"/>
    <mergeCell ref="B226:B228"/>
    <mergeCell ref="B229:B231"/>
    <mergeCell ref="B232:B23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자료(12월26일주실적Upload)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2024-01-09T01:59:26Z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