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7월3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6" i="9" l="1"/>
  <c r="K135" i="9"/>
  <c r="L120" i="9"/>
  <c r="J136" i="9"/>
  <c r="J137" i="9" s="1"/>
  <c r="I136" i="9"/>
  <c r="I137" i="9" s="1"/>
  <c r="H136" i="9"/>
  <c r="H137" i="9" s="1"/>
  <c r="G136" i="9"/>
  <c r="G137" i="9" s="1"/>
  <c r="F136" i="9"/>
  <c r="F137" i="9" s="1"/>
  <c r="E136" i="9"/>
  <c r="D136" i="9"/>
  <c r="J135" i="9"/>
  <c r="I135" i="9"/>
  <c r="H135" i="9"/>
  <c r="G135" i="9"/>
  <c r="F135" i="9"/>
  <c r="E135" i="9"/>
  <c r="D135" i="9"/>
  <c r="L121" i="9"/>
  <c r="E137" i="9" l="1"/>
  <c r="L136" i="9"/>
  <c r="L137" i="9" s="1"/>
  <c r="L135" i="9"/>
  <c r="L122" i="9"/>
  <c r="D137" i="9"/>
  <c r="L113" i="9" l="1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<sst xmlns="http://schemas.openxmlformats.org/spreadsheetml/2006/main" count="251" uniqueCount="65">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</sst>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3" fillId="5" borderId="47" xfId="2" applyFont="1" applyFill="1" applyBorder="1">
      <alignment vertical="center"/>
    </xf>
    <xf numFmtId="9" fontId="3" fillId="5" borderId="12" xfId="1" applyNumberFormat="1" applyFont="1" applyFill="1" applyBorder="1" applyAlignment="1">
      <alignment horizontal="right" vertical="center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41" fontId="7" fillId="5" borderId="20" xfId="2" applyFont="1" applyFill="1" applyBorder="1" applyAlignment="1">
      <alignment vertical="center" wrapText="1"/>
    </xf>
    <xf numFmtId="9" fontId="3" fillId="5" borderId="21" xfId="1" applyNumberFormat="1" applyFont="1" applyFill="1" applyBorder="1" applyAlignment="1">
      <alignment horizontal="right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9" fontId="3" fillId="5" borderId="7" xfId="1" applyNumberFormat="1" applyFont="1" applyFill="1" applyBorder="1">
      <alignment vertical="center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0" fontId="9" fillId="7" borderId="22" xfId="0" applyFont="1" applyFill="1" applyBorder="1" applyAlignment="1">
      <alignment horizontal="center" vertical="center" wrapText="1"/>
    </xf>
    <xf numFmtId="41" fontId="7" fillId="7" borderId="30" xfId="2" applyFont="1" applyFill="1" applyBorder="1">
      <alignment vertical="center"/>
    </xf>
    <xf numFmtId="41" fontId="7" fillId="7" borderId="1" xfId="2" applyFont="1" applyFill="1" applyBorder="1" applyAlignment="1">
      <alignment vertical="center" wrapText="1"/>
    </xf>
    <xf numFmtId="3" fontId="13" fillId="7" borderId="31" xfId="0" applyNumberFormat="1" applyFont="1" applyFill="1" applyBorder="1" applyAlignment="1">
      <alignment horizontal="right" vertical="center" wrapText="1"/>
    </xf>
    <xf numFmtId="41" fontId="7" fillId="7" borderId="23" xfId="2" applyFont="1" applyFill="1" applyBorder="1" applyAlignment="1">
      <alignment vertical="center" wrapText="1"/>
    </xf>
    <xf numFmtId="41" fontId="7" fillId="7" borderId="41" xfId="2" applyFont="1" applyFill="1" applyBorder="1" applyAlignment="1">
      <alignment vertical="center" wrapText="1"/>
    </xf>
    <xf numFmtId="41" fontId="7" fillId="7" borderId="13" xfId="2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28" xfId="2" applyFont="1" applyFill="1" applyBorder="1">
      <alignment vertical="center"/>
    </xf>
    <xf numFmtId="0" fontId="8" fillId="7" borderId="2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horizontal="right"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41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9" fontId="7" fillId="7" borderId="29" xfId="1" applyNumberFormat="1" applyFont="1" applyFill="1" applyBorder="1">
      <alignment vertical="center"/>
    </xf>
    <xf numFmtId="9" fontId="7" fillId="7" borderId="4" xfId="0" applyNumberFormat="1" applyFont="1" applyFill="1" applyBorder="1" applyAlignment="1">
      <alignment vertical="center" wrapText="1"/>
    </xf>
    <xf numFmtId="9" fontId="13" fillId="7" borderId="32" xfId="0" applyNumberFormat="1" applyFont="1" applyFill="1" applyBorder="1" applyAlignment="1">
      <alignment horizontal="right" vertical="center" wrapText="1"/>
    </xf>
    <xf numFmtId="9" fontId="7" fillId="7" borderId="4" xfId="1" applyNumberFormat="1" applyFont="1" applyFill="1" applyBorder="1" applyAlignment="1">
      <alignment vertical="center" wrapText="1"/>
    </xf>
    <xf numFmtId="9" fontId="7" fillId="7" borderId="25" xfId="1" applyNumberFormat="1" applyFont="1" applyFill="1" applyBorder="1" applyAlignment="1">
      <alignment vertical="center" wrapText="1"/>
    </xf>
    <xf numFmtId="9" fontId="7" fillId="7" borderId="4" xfId="1" applyNumberFormat="1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abSelected="1" topLeftCell="A115" workbookViewId="0">
      <selection activeCell="N33" sqref="N33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43" t="s">
        <v>11</v>
      </c>
      <c r="B1" s="244"/>
      <c r="C1" s="244"/>
      <c r="D1" s="229" t="s">
        <v>50</v>
      </c>
      <c r="E1" s="230"/>
      <c r="F1" s="230"/>
      <c r="G1" s="230"/>
      <c r="H1" s="230"/>
      <c r="I1" s="230"/>
      <c r="J1" s="230"/>
      <c r="K1" s="231"/>
      <c r="L1" s="124" t="s">
        <v>43</v>
      </c>
    </row>
    <row r="2" spans="1:12" ht="35.4" customHeight="1" thickBot="1" x14ac:dyDescent="0.45">
      <c r="A2" s="232" t="s">
        <v>9</v>
      </c>
      <c r="B2" s="233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40" t="s">
        <v>39</v>
      </c>
      <c r="B3" s="220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41"/>
      <c r="B4" s="219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41"/>
      <c r="B5" s="221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41"/>
      <c r="B6" s="218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92">
        <f>SUM(D6:K6)</f>
        <v>8252</v>
      </c>
    </row>
    <row r="7" spans="1:12" x14ac:dyDescent="0.4">
      <c r="A7" s="241"/>
      <c r="B7" s="219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84">
        <v>98</v>
      </c>
      <c r="L7" s="193">
        <f>SUM(D7:K7)</f>
        <v>4816</v>
      </c>
    </row>
    <row r="8" spans="1:12" ht="15" thickBot="1" x14ac:dyDescent="0.45">
      <c r="A8" s="241"/>
      <c r="B8" s="219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41"/>
      <c r="B9" s="220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41"/>
      <c r="B10" s="219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41"/>
      <c r="B11" s="221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41"/>
      <c r="B12" s="220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41"/>
      <c r="B13" s="219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41"/>
      <c r="B14" s="221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41"/>
      <c r="B15" s="220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41"/>
      <c r="B16" s="219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42"/>
      <c r="B17" s="221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45" t="s">
        <v>36</v>
      </c>
      <c r="B18" s="246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45"/>
      <c r="B19" s="246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47"/>
      <c r="B20" s="248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32" t="s">
        <v>9</v>
      </c>
      <c r="B22" s="233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40" t="s">
        <v>37</v>
      </c>
      <c r="B23" s="220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41"/>
      <c r="B24" s="219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41"/>
      <c r="B25" s="221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41"/>
      <c r="B26" s="218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41"/>
      <c r="B27" s="219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41"/>
      <c r="B28" s="219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41"/>
      <c r="B29" s="220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41"/>
      <c r="B30" s="219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41"/>
      <c r="B31" s="221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41"/>
      <c r="B32" s="220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41"/>
      <c r="B33" s="219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41"/>
      <c r="B34" s="221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41"/>
      <c r="B35" s="222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41"/>
      <c r="B36" s="223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42"/>
      <c r="B37" s="224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25" t="s">
        <v>38</v>
      </c>
      <c r="B38" s="226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25"/>
      <c r="B39" s="226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27"/>
      <c r="B40" s="228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32" t="s">
        <v>9</v>
      </c>
      <c r="B42" s="233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40" t="s">
        <v>42</v>
      </c>
      <c r="B43" s="220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41"/>
      <c r="B44" s="219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41"/>
      <c r="B45" s="221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41"/>
      <c r="B46" s="218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41"/>
      <c r="B47" s="219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41"/>
      <c r="B48" s="219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41"/>
      <c r="B49" s="220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41"/>
      <c r="B50" s="219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41"/>
      <c r="B51" s="221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41"/>
      <c r="B52" s="220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41"/>
      <c r="B53" s="219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41"/>
      <c r="B54" s="221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41"/>
      <c r="B55" s="220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41"/>
      <c r="B56" s="219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42"/>
      <c r="B57" s="221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25" t="s">
        <v>38</v>
      </c>
      <c r="B58" s="226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25"/>
      <c r="B59" s="226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27"/>
      <c r="B60" s="228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32" t="s">
        <v>9</v>
      </c>
      <c r="B62" s="233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49" t="s">
        <v>40</v>
      </c>
      <c r="B63" s="220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41"/>
      <c r="B64" s="219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41"/>
      <c r="B65" s="221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41"/>
      <c r="B66" s="218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41"/>
      <c r="B67" s="219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84">
        <v>184</v>
      </c>
      <c r="K67" s="95">
        <v>97</v>
      </c>
      <c r="L67" s="84">
        <f>SUM(D67:K67)</f>
        <v>5407</v>
      </c>
    </row>
    <row r="68" spans="1:12" ht="15" thickBot="1" x14ac:dyDescent="0.45">
      <c r="A68" s="241"/>
      <c r="B68" s="219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41"/>
      <c r="B69" s="220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41"/>
      <c r="B70" s="219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5">
        <v>184</v>
      </c>
      <c r="K70" s="95">
        <v>129</v>
      </c>
      <c r="L70" s="84">
        <f>SUM(D70:K70)</f>
        <v>5309</v>
      </c>
    </row>
    <row r="71" spans="1:12" ht="15" thickBot="1" x14ac:dyDescent="0.45">
      <c r="A71" s="241"/>
      <c r="B71" s="221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41"/>
      <c r="B72" s="218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41"/>
      <c r="B73" s="219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84">
        <v>232</v>
      </c>
      <c r="K73" s="95">
        <v>102</v>
      </c>
      <c r="L73" s="84">
        <f>SUM(D73:K73)</f>
        <v>4714</v>
      </c>
    </row>
    <row r="74" spans="1:12" ht="15" thickBot="1" x14ac:dyDescent="0.45">
      <c r="A74" s="242"/>
      <c r="B74" s="221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25" t="s">
        <v>38</v>
      </c>
      <c r="B75" s="226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6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25"/>
      <c r="B76" s="226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27"/>
      <c r="B77" s="228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32" t="s">
        <v>9</v>
      </c>
      <c r="B79" s="233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40" t="s">
        <v>44</v>
      </c>
      <c r="B80" s="220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41"/>
      <c r="B81" s="219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84">
        <v>68</v>
      </c>
      <c r="K81" s="95">
        <v>37</v>
      </c>
      <c r="L81" s="85">
        <f>SUM(D81:K81)</f>
        <v>4206</v>
      </c>
    </row>
    <row r="82" spans="1:12" ht="15" thickBot="1" x14ac:dyDescent="0.45">
      <c r="A82" s="241"/>
      <c r="B82" s="221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41"/>
      <c r="B83" s="218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41"/>
      <c r="B84" s="219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84">
        <v>172</v>
      </c>
      <c r="K84" s="95">
        <v>79</v>
      </c>
      <c r="L84" s="84">
        <f>SUM(D84:K84)</f>
        <v>3885</v>
      </c>
    </row>
    <row r="85" spans="1:12" ht="15" thickBot="1" x14ac:dyDescent="0.45">
      <c r="A85" s="241"/>
      <c r="B85" s="219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41"/>
      <c r="B86" s="220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41"/>
      <c r="B87" s="219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84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41"/>
      <c r="B88" s="221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7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41"/>
      <c r="B89" s="220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41"/>
      <c r="B90" s="219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84">
        <v>185</v>
      </c>
      <c r="K90" s="95">
        <v>107</v>
      </c>
      <c r="L90" s="84">
        <f>SUM(D90:K90)</f>
        <v>4623</v>
      </c>
    </row>
    <row r="91" spans="1:12" ht="15" thickBot="1" x14ac:dyDescent="0.45">
      <c r="A91" s="241"/>
      <c r="B91" s="221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41"/>
      <c r="B92" s="220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41"/>
      <c r="B93" s="219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84">
        <v>106</v>
      </c>
      <c r="K93" s="95">
        <v>82</v>
      </c>
      <c r="L93" s="84">
        <f>SUM(D93:K93)</f>
        <v>2139</v>
      </c>
    </row>
    <row r="94" spans="1:12" ht="15" thickBot="1" x14ac:dyDescent="0.45">
      <c r="A94" s="242"/>
      <c r="B94" s="219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50" t="s">
        <v>38</v>
      </c>
      <c r="B95" s="251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8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25"/>
      <c r="B96" s="226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9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27"/>
      <c r="B97" s="228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90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32" t="s">
        <v>9</v>
      </c>
      <c r="B99" s="233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34" t="s">
        <v>51</v>
      </c>
      <c r="B100" s="218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35"/>
      <c r="B101" s="219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35"/>
      <c r="B102" s="221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35"/>
      <c r="B103" s="218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35"/>
      <c r="B104" s="219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35"/>
      <c r="B105" s="219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35"/>
      <c r="B106" s="220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35"/>
      <c r="B107" s="219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35"/>
      <c r="B108" s="221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35"/>
      <c r="B109" s="220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35"/>
      <c r="B110" s="219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35"/>
      <c r="B111" s="221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35"/>
      <c r="B112" s="220" t="s">
        <v>56</v>
      </c>
      <c r="C112" s="36" t="s">
        <v>5</v>
      </c>
      <c r="D112" s="13">
        <v>2852</v>
      </c>
      <c r="E112" s="194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35"/>
      <c r="B113" s="219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36"/>
      <c r="B114" s="221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95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25" t="s">
        <v>38</v>
      </c>
      <c r="B115" s="226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25"/>
      <c r="B116" s="226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27"/>
      <c r="B117" s="228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32" t="s">
        <v>9</v>
      </c>
      <c r="B119" s="233"/>
      <c r="C119" s="126" t="s">
        <v>10</v>
      </c>
      <c r="D119" s="172" t="s">
        <v>2</v>
      </c>
      <c r="E119" s="155" t="s">
        <v>7</v>
      </c>
      <c r="F119" s="169" t="s">
        <v>8</v>
      </c>
      <c r="G119" s="181" t="s">
        <v>35</v>
      </c>
      <c r="H119" s="171" t="s">
        <v>6</v>
      </c>
      <c r="I119" s="182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34" t="s">
        <v>57</v>
      </c>
      <c r="B120" s="237" t="s">
        <v>58</v>
      </c>
      <c r="C120" s="197" t="s">
        <v>3</v>
      </c>
      <c r="D120" s="198">
        <v>3409</v>
      </c>
      <c r="E120" s="199">
        <v>1116</v>
      </c>
      <c r="F120" s="200">
        <v>1543</v>
      </c>
      <c r="G120" s="198">
        <v>1430</v>
      </c>
      <c r="H120" s="199">
        <v>118</v>
      </c>
      <c r="I120" s="201">
        <v>507</v>
      </c>
      <c r="J120" s="201">
        <v>183</v>
      </c>
      <c r="K120" s="202">
        <v>252</v>
      </c>
      <c r="L120" s="203">
        <f>SUM(D120:K120)</f>
        <v>8558</v>
      </c>
    </row>
    <row r="121" spans="1:12" x14ac:dyDescent="0.4">
      <c r="A121" s="235"/>
      <c r="B121" s="238"/>
      <c r="C121" s="204" t="s">
        <v>0</v>
      </c>
      <c r="D121" s="205">
        <v>2007</v>
      </c>
      <c r="E121" s="206">
        <v>733</v>
      </c>
      <c r="F121" s="207">
        <v>829</v>
      </c>
      <c r="G121" s="205">
        <v>1093</v>
      </c>
      <c r="H121" s="208">
        <v>49</v>
      </c>
      <c r="I121" s="209">
        <v>257</v>
      </c>
      <c r="J121" s="209">
        <v>101</v>
      </c>
      <c r="K121" s="209">
        <v>101</v>
      </c>
      <c r="L121" s="210">
        <f>SUM(D121:K121)</f>
        <v>5170</v>
      </c>
    </row>
    <row r="122" spans="1:12" ht="15" thickBot="1" x14ac:dyDescent="0.45">
      <c r="A122" s="235"/>
      <c r="B122" s="239"/>
      <c r="C122" s="211" t="s">
        <v>4</v>
      </c>
      <c r="D122" s="212">
        <v>0.58899999999999997</v>
      </c>
      <c r="E122" s="213">
        <v>0.65700000000000003</v>
      </c>
      <c r="F122" s="214">
        <v>0.53700000000000003</v>
      </c>
      <c r="G122" s="212">
        <v>0.76400000000000001</v>
      </c>
      <c r="H122" s="215">
        <v>0.41499999999999998</v>
      </c>
      <c r="I122" s="216">
        <v>0.50900000000000001</v>
      </c>
      <c r="J122" s="216">
        <v>0.55000000000000004</v>
      </c>
      <c r="K122" s="216">
        <v>0.4</v>
      </c>
      <c r="L122" s="217">
        <f>L121/L120</f>
        <v>0.60411311053984573</v>
      </c>
    </row>
    <row r="123" spans="1:12" x14ac:dyDescent="0.4">
      <c r="A123" s="235"/>
      <c r="B123" s="218" t="s">
        <v>59</v>
      </c>
      <c r="C123" s="36" t="s">
        <v>3</v>
      </c>
      <c r="D123" s="13"/>
      <c r="E123" s="69"/>
      <c r="F123" s="94"/>
      <c r="G123" s="13"/>
      <c r="H123" s="69"/>
      <c r="I123" s="94"/>
      <c r="J123" s="94"/>
      <c r="K123" s="94"/>
      <c r="L123" s="82"/>
    </row>
    <row r="124" spans="1:12" x14ac:dyDescent="0.4">
      <c r="A124" s="235"/>
      <c r="B124" s="219"/>
      <c r="C124" s="147" t="s">
        <v>0</v>
      </c>
      <c r="D124" s="11"/>
      <c r="E124" s="31"/>
      <c r="F124" s="38"/>
      <c r="G124" s="11"/>
      <c r="H124" s="31"/>
      <c r="I124" s="93"/>
      <c r="J124" s="93"/>
      <c r="K124" s="93"/>
      <c r="L124" s="84"/>
    </row>
    <row r="125" spans="1:12" ht="15" thickBot="1" x14ac:dyDescent="0.45">
      <c r="A125" s="235"/>
      <c r="B125" s="219"/>
      <c r="C125" s="33" t="s">
        <v>4</v>
      </c>
      <c r="D125" s="150"/>
      <c r="E125" s="149"/>
      <c r="F125" s="153"/>
      <c r="G125" s="150"/>
      <c r="H125" s="151"/>
      <c r="I125" s="153"/>
      <c r="J125" s="153"/>
      <c r="K125" s="153"/>
      <c r="L125" s="154"/>
    </row>
    <row r="126" spans="1:12" x14ac:dyDescent="0.4">
      <c r="A126" s="235"/>
      <c r="B126" s="220" t="s">
        <v>60</v>
      </c>
      <c r="C126" s="146" t="s">
        <v>5</v>
      </c>
      <c r="D126" s="173"/>
      <c r="E126" s="179"/>
      <c r="F126" s="175"/>
      <c r="G126" s="49"/>
      <c r="H126" s="29"/>
      <c r="I126" s="37"/>
      <c r="J126" s="37"/>
      <c r="K126" s="37"/>
      <c r="L126" s="82"/>
    </row>
    <row r="127" spans="1:12" x14ac:dyDescent="0.4">
      <c r="A127" s="235"/>
      <c r="B127" s="219"/>
      <c r="C127" s="147" t="s">
        <v>0</v>
      </c>
      <c r="D127" s="11"/>
      <c r="E127" s="31"/>
      <c r="F127" s="176"/>
      <c r="G127" s="32"/>
      <c r="H127" s="31"/>
      <c r="I127" s="93"/>
      <c r="J127" s="93"/>
      <c r="K127" s="93"/>
      <c r="L127" s="84"/>
    </row>
    <row r="128" spans="1:12" ht="15" thickBot="1" x14ac:dyDescent="0.45">
      <c r="A128" s="235"/>
      <c r="B128" s="221"/>
      <c r="C128" s="148" t="s">
        <v>4</v>
      </c>
      <c r="D128" s="174"/>
      <c r="E128" s="180"/>
      <c r="F128" s="177"/>
      <c r="G128" s="54"/>
      <c r="H128" s="55"/>
      <c r="I128" s="97"/>
      <c r="J128" s="97"/>
      <c r="K128" s="97"/>
      <c r="L128" s="154"/>
    </row>
    <row r="129" spans="1:13" x14ac:dyDescent="0.4">
      <c r="A129" s="235"/>
      <c r="B129" s="220" t="s">
        <v>61</v>
      </c>
      <c r="C129" s="146" t="s">
        <v>5</v>
      </c>
      <c r="D129" s="10"/>
      <c r="E129" s="29"/>
      <c r="F129" s="30"/>
      <c r="G129" s="102"/>
      <c r="H129" s="29"/>
      <c r="I129" s="37"/>
      <c r="J129" s="37"/>
      <c r="K129" s="37"/>
      <c r="L129" s="82"/>
    </row>
    <row r="130" spans="1:13" x14ac:dyDescent="0.4">
      <c r="A130" s="235"/>
      <c r="B130" s="219"/>
      <c r="C130" s="147" t="s">
        <v>0</v>
      </c>
      <c r="D130" s="11"/>
      <c r="E130" s="31"/>
      <c r="F130" s="32"/>
      <c r="G130" s="103"/>
      <c r="H130" s="31"/>
      <c r="I130" s="93"/>
      <c r="J130" s="93"/>
      <c r="K130" s="93"/>
      <c r="L130" s="84"/>
    </row>
    <row r="131" spans="1:13" ht="15" thickBot="1" x14ac:dyDescent="0.45">
      <c r="A131" s="235"/>
      <c r="B131" s="221"/>
      <c r="C131" s="148" t="s">
        <v>4</v>
      </c>
      <c r="D131" s="12"/>
      <c r="E131" s="149"/>
      <c r="F131" s="101"/>
      <c r="G131" s="12"/>
      <c r="H131" s="149"/>
      <c r="I131" s="59"/>
      <c r="J131" s="59"/>
      <c r="K131" s="59"/>
      <c r="L131" s="154"/>
      <c r="M131" s="196"/>
    </row>
    <row r="132" spans="1:13" x14ac:dyDescent="0.4">
      <c r="A132" s="235"/>
      <c r="B132" s="220" t="s">
        <v>62</v>
      </c>
      <c r="C132" s="36" t="s">
        <v>5</v>
      </c>
      <c r="D132" s="13"/>
      <c r="E132" s="69"/>
      <c r="F132" s="37"/>
      <c r="G132" s="30"/>
      <c r="H132" s="29"/>
      <c r="I132" s="37"/>
      <c r="J132" s="37"/>
      <c r="K132" s="37"/>
      <c r="L132" s="82"/>
    </row>
    <row r="133" spans="1:13" x14ac:dyDescent="0.4">
      <c r="A133" s="235"/>
      <c r="B133" s="219"/>
      <c r="C133" s="147" t="s">
        <v>0</v>
      </c>
      <c r="D133" s="11"/>
      <c r="E133" s="31"/>
      <c r="F133" s="38"/>
      <c r="G133" s="32"/>
      <c r="H133" s="31"/>
      <c r="I133" s="93"/>
      <c r="J133" s="93"/>
      <c r="K133" s="93"/>
      <c r="L133" s="84"/>
    </row>
    <row r="134" spans="1:13" ht="15" thickBot="1" x14ac:dyDescent="0.45">
      <c r="A134" s="236"/>
      <c r="B134" s="221"/>
      <c r="C134" s="72" t="s">
        <v>4</v>
      </c>
      <c r="D134" s="14"/>
      <c r="E134" s="149"/>
      <c r="F134" s="59"/>
      <c r="G134" s="191"/>
      <c r="H134" s="149"/>
      <c r="I134" s="59"/>
      <c r="J134" s="59"/>
      <c r="K134" s="59"/>
      <c r="L134" s="154"/>
    </row>
    <row r="135" spans="1:13" x14ac:dyDescent="0.4">
      <c r="A135" s="225" t="s">
        <v>38</v>
      </c>
      <c r="B135" s="226"/>
      <c r="C135" s="18" t="s">
        <v>5</v>
      </c>
      <c r="D135" s="108">
        <f>D120+D123+D126+D129+D132</f>
        <v>3409</v>
      </c>
      <c r="E135" s="19">
        <f t="shared" ref="E135:H135" si="44">E120+E123+E126+E129+E132</f>
        <v>1116</v>
      </c>
      <c r="F135" s="178">
        <f t="shared" si="44"/>
        <v>1543</v>
      </c>
      <c r="G135" s="108">
        <f t="shared" si="44"/>
        <v>1430</v>
      </c>
      <c r="H135" s="19">
        <f t="shared" si="44"/>
        <v>118</v>
      </c>
      <c r="I135" s="131">
        <f t="shared" ref="I135:K136" si="45">I120+I123+I126+I129+I132</f>
        <v>507</v>
      </c>
      <c r="J135" s="130">
        <f t="shared" si="45"/>
        <v>183</v>
      </c>
      <c r="K135" s="130">
        <f t="shared" si="45"/>
        <v>252</v>
      </c>
      <c r="L135" s="19">
        <f>SUM(D135:K135)</f>
        <v>8558</v>
      </c>
    </row>
    <row r="136" spans="1:13" x14ac:dyDescent="0.4">
      <c r="A136" s="225"/>
      <c r="B136" s="226"/>
      <c r="C136" s="20" t="s">
        <v>0</v>
      </c>
      <c r="D136" s="109">
        <f>D121+D124+D127+D130+D133</f>
        <v>2007</v>
      </c>
      <c r="E136" s="21">
        <f t="shared" ref="E136:H136" si="46">E121+E124+E127+E130+E133</f>
        <v>733</v>
      </c>
      <c r="F136" s="115">
        <f t="shared" si="46"/>
        <v>829</v>
      </c>
      <c r="G136" s="109">
        <f t="shared" si="46"/>
        <v>1093</v>
      </c>
      <c r="H136" s="21">
        <f t="shared" si="46"/>
        <v>49</v>
      </c>
      <c r="I136" s="134">
        <f t="shared" si="45"/>
        <v>257</v>
      </c>
      <c r="J136" s="133">
        <f t="shared" si="45"/>
        <v>101</v>
      </c>
      <c r="K136" s="133">
        <f t="shared" si="45"/>
        <v>101</v>
      </c>
      <c r="L136" s="21">
        <f>SUM(D136:K136)</f>
        <v>5170</v>
      </c>
    </row>
    <row r="137" spans="1:13" ht="15" thickBot="1" x14ac:dyDescent="0.45">
      <c r="A137" s="227"/>
      <c r="B137" s="228"/>
      <c r="C137" s="22" t="s">
        <v>4</v>
      </c>
      <c r="D137" s="110">
        <f>D136/D135</f>
        <v>0.58873569961865646</v>
      </c>
      <c r="E137" s="86">
        <f t="shared" ref="E137:H137" si="47">E136/E135</f>
        <v>0.65681003584229392</v>
      </c>
      <c r="F137" s="116">
        <f t="shared" si="47"/>
        <v>0.53726506804925467</v>
      </c>
      <c r="G137" s="110">
        <f t="shared" si="47"/>
        <v>0.76433566433566436</v>
      </c>
      <c r="H137" s="86">
        <f t="shared" si="47"/>
        <v>0.4152542372881356</v>
      </c>
      <c r="I137" s="183">
        <f>I136/I135</f>
        <v>0.50690335305719925</v>
      </c>
      <c r="J137" s="116">
        <f>J136/J135</f>
        <v>0.55191256830601088</v>
      </c>
      <c r="K137" s="116">
        <v>0.72</v>
      </c>
      <c r="L137" s="86">
        <f>L136/L135</f>
        <v>0.60411311053984573</v>
      </c>
    </row>
  </sheetData>
  <mergeCells count="57"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95:B97"/>
    <mergeCell ref="A79:B79"/>
    <mergeCell ref="A80:A94"/>
    <mergeCell ref="B80:B82"/>
    <mergeCell ref="B83:B85"/>
    <mergeCell ref="B86:B88"/>
    <mergeCell ref="B89:B91"/>
    <mergeCell ref="B92:B94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:A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자료(7월3일주실적Upload)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2023-07-31T05:57:33Z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