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2992" windowHeight="8052"/>
  </bookViews>
  <sheets>
    <sheet name="주보(속보)발표 자료(8월7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8" i="9" l="1"/>
  <c r="E156" i="9" l="1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E157" i="9" l="1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<sst xmlns="http://schemas.openxmlformats.org/spreadsheetml/2006/main" count="287" uniqueCount="71">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</sst>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3" fillId="7" borderId="31" xfId="2" applyFont="1" applyFill="1" applyBorder="1">
      <alignment vertical="center"/>
    </xf>
    <xf numFmtId="41" fontId="7" fillId="7" borderId="20" xfId="2" applyFont="1" applyFill="1" applyBorder="1" applyAlignment="1">
      <alignment vertical="center" wrapText="1"/>
    </xf>
    <xf numFmtId="41" fontId="10" fillId="7" borderId="31" xfId="2" applyFont="1" applyFill="1" applyBorder="1" applyAlignment="1">
      <alignment horizontal="center" vertical="center" wrapText="1"/>
    </xf>
    <xf numFmtId="41" fontId="7" fillId="7" borderId="19" xfId="2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11" fillId="7" borderId="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1" xfId="1" applyNumberFormat="1" applyFont="1" applyFill="1" applyBorder="1" applyAlignment="1">
      <alignment horizontal="right" vertical="center" wrapText="1"/>
    </xf>
    <xf numFmtId="9" fontId="10" fillId="7" borderId="32" xfId="0" applyNumberFormat="1" applyFont="1" applyFill="1" applyBorder="1" applyAlignment="1">
      <alignment horizontal="right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7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topLeftCell="A133" workbookViewId="0">
      <selection activeCell="E150" sqref="E150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63" t="s">
        <v>11</v>
      </c>
      <c r="B1" s="264"/>
      <c r="C1" s="264"/>
      <c r="D1" s="260" t="s">
        <v>50</v>
      </c>
      <c r="E1" s="261"/>
      <c r="F1" s="261"/>
      <c r="G1" s="261"/>
      <c r="H1" s="261"/>
      <c r="I1" s="261"/>
      <c r="J1" s="261"/>
      <c r="K1" s="262"/>
      <c r="L1" s="124" t="s">
        <v>43</v>
      </c>
    </row>
    <row r="2" spans="1:12" ht="35.4" customHeight="1" thickBot="1" x14ac:dyDescent="0.45">
      <c r="A2" s="245" t="s">
        <v>9</v>
      </c>
      <c r="B2" s="246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56" t="s">
        <v>39</v>
      </c>
      <c r="B3" s="253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57"/>
      <c r="B4" s="25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57"/>
      <c r="B5" s="25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57"/>
      <c r="B6" s="250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57"/>
      <c r="B7" s="25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57"/>
      <c r="B8" s="25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57"/>
      <c r="B9" s="253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57"/>
      <c r="B10" s="25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57"/>
      <c r="B11" s="25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57"/>
      <c r="B12" s="253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57"/>
      <c r="B13" s="25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57"/>
      <c r="B14" s="25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57"/>
      <c r="B15" s="253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57"/>
      <c r="B16" s="25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58"/>
      <c r="B17" s="25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65" t="s">
        <v>36</v>
      </c>
      <c r="B18" s="266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65"/>
      <c r="B19" s="266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67"/>
      <c r="B20" s="268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45" t="s">
        <v>9</v>
      </c>
      <c r="B22" s="246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56" t="s">
        <v>37</v>
      </c>
      <c r="B23" s="253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57"/>
      <c r="B24" s="25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57"/>
      <c r="B25" s="25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57"/>
      <c r="B26" s="250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57"/>
      <c r="B27" s="25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57"/>
      <c r="B28" s="25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57"/>
      <c r="B29" s="253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57"/>
      <c r="B30" s="25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57"/>
      <c r="B31" s="25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57"/>
      <c r="B32" s="253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57"/>
      <c r="B33" s="25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57"/>
      <c r="B34" s="25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57"/>
      <c r="B35" s="269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57"/>
      <c r="B36" s="270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58"/>
      <c r="B37" s="271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41" t="s">
        <v>38</v>
      </c>
      <c r="B38" s="242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41"/>
      <c r="B39" s="242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43"/>
      <c r="B40" s="244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45" t="s">
        <v>9</v>
      </c>
      <c r="B42" s="246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56" t="s">
        <v>42</v>
      </c>
      <c r="B43" s="253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57"/>
      <c r="B44" s="25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57"/>
      <c r="B45" s="25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57"/>
      <c r="B46" s="250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57"/>
      <c r="B47" s="25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57"/>
      <c r="B48" s="25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57"/>
      <c r="B49" s="253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57"/>
      <c r="B50" s="25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57"/>
      <c r="B51" s="25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57"/>
      <c r="B52" s="253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57"/>
      <c r="B53" s="25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57"/>
      <c r="B54" s="25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57"/>
      <c r="B55" s="253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57"/>
      <c r="B56" s="25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58"/>
      <c r="B57" s="25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41" t="s">
        <v>38</v>
      </c>
      <c r="B58" s="242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41"/>
      <c r="B59" s="242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43"/>
      <c r="B60" s="244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45" t="s">
        <v>9</v>
      </c>
      <c r="B62" s="246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59" t="s">
        <v>40</v>
      </c>
      <c r="B63" s="253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57"/>
      <c r="B64" s="25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57"/>
      <c r="B65" s="25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57"/>
      <c r="B66" s="250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57"/>
      <c r="B67" s="25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57"/>
      <c r="B68" s="25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57"/>
      <c r="B69" s="253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57"/>
      <c r="B70" s="25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57"/>
      <c r="B71" s="25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57"/>
      <c r="B72" s="250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57"/>
      <c r="B73" s="25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58"/>
      <c r="B74" s="25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41" t="s">
        <v>38</v>
      </c>
      <c r="B75" s="242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41"/>
      <c r="B76" s="242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43"/>
      <c r="B77" s="244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45" t="s">
        <v>9</v>
      </c>
      <c r="B79" s="246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56" t="s">
        <v>44</v>
      </c>
      <c r="B80" s="253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57"/>
      <c r="B81" s="25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57"/>
      <c r="B82" s="25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57"/>
      <c r="B83" s="250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57"/>
      <c r="B84" s="25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57"/>
      <c r="B85" s="25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57"/>
      <c r="B86" s="253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57"/>
      <c r="B87" s="25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57"/>
      <c r="B88" s="25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57"/>
      <c r="B89" s="253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57"/>
      <c r="B90" s="25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57"/>
      <c r="B91" s="25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57"/>
      <c r="B92" s="253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57"/>
      <c r="B93" s="25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58"/>
      <c r="B94" s="25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54" t="s">
        <v>38</v>
      </c>
      <c r="B95" s="255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41"/>
      <c r="B96" s="242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43"/>
      <c r="B97" s="244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45" t="s">
        <v>9</v>
      </c>
      <c r="B99" s="246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47" t="s">
        <v>51</v>
      </c>
      <c r="B100" s="250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48"/>
      <c r="B101" s="25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48"/>
      <c r="B102" s="25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48"/>
      <c r="B103" s="250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48"/>
      <c r="B104" s="25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48"/>
      <c r="B105" s="25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48"/>
      <c r="B106" s="253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48"/>
      <c r="B107" s="25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48"/>
      <c r="B108" s="25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48"/>
      <c r="B109" s="253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48"/>
      <c r="B110" s="25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48"/>
      <c r="B111" s="25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48"/>
      <c r="B112" s="253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48"/>
      <c r="B113" s="25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49"/>
      <c r="B114" s="25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41" t="s">
        <v>38</v>
      </c>
      <c r="B115" s="242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41"/>
      <c r="B116" s="242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43"/>
      <c r="B117" s="244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45" t="s">
        <v>9</v>
      </c>
      <c r="B119" s="246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47" t="s">
        <v>57</v>
      </c>
      <c r="B120" s="250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48"/>
      <c r="B121" s="25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48"/>
      <c r="B122" s="25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48"/>
      <c r="B123" s="250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48"/>
      <c r="B124" s="25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48"/>
      <c r="B125" s="25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48"/>
      <c r="B126" s="253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48"/>
      <c r="B127" s="25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48"/>
      <c r="B128" s="25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48"/>
      <c r="B129" s="253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48"/>
      <c r="B130" s="25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48"/>
      <c r="B131" s="25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48"/>
      <c r="B132" s="253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48"/>
      <c r="B133" s="25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49"/>
      <c r="B134" s="25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41" t="s">
        <v>38</v>
      </c>
      <c r="B135" s="242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41"/>
      <c r="B136" s="242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43"/>
      <c r="B137" s="244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45" t="s">
        <v>9</v>
      </c>
      <c r="B139" s="246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47" t="s">
        <v>65</v>
      </c>
      <c r="B140" s="250" t="s">
        <v>66</v>
      </c>
      <c r="C140" s="209" t="s">
        <v>3</v>
      </c>
      <c r="D140" s="118">
        <v>2576</v>
      </c>
      <c r="E140" s="70"/>
      <c r="F140" s="224">
        <v>1250</v>
      </c>
      <c r="G140" s="29">
        <v>1240</v>
      </c>
      <c r="H140" s="30">
        <v>78</v>
      </c>
      <c r="I140" s="225">
        <v>434</v>
      </c>
      <c r="J140" s="30">
        <v>154</v>
      </c>
      <c r="K140" s="226">
        <v>110</v>
      </c>
      <c r="L140" s="165">
        <f>SUM(D140:K140)</f>
        <v>5842</v>
      </c>
    </row>
    <row r="141" spans="1:13" x14ac:dyDescent="0.25">
      <c r="A141" s="248"/>
      <c r="B141" s="251"/>
      <c r="C141" s="210" t="s">
        <v>0</v>
      </c>
      <c r="D141" s="202">
        <v>1598</v>
      </c>
      <c r="E141" s="71"/>
      <c r="F141" s="227">
        <v>713</v>
      </c>
      <c r="G141" s="31">
        <v>993</v>
      </c>
      <c r="H141" s="32">
        <v>35</v>
      </c>
      <c r="I141" s="228">
        <v>210</v>
      </c>
      <c r="J141" s="179">
        <v>104</v>
      </c>
      <c r="K141" s="229">
        <v>58</v>
      </c>
      <c r="L141" s="85">
        <f>SUM(D141:K141)</f>
        <v>3711</v>
      </c>
    </row>
    <row r="142" spans="1:13" ht="15" thickBot="1" x14ac:dyDescent="0.3">
      <c r="A142" s="248"/>
      <c r="B142" s="252"/>
      <c r="C142" s="211" t="s">
        <v>4</v>
      </c>
      <c r="D142" s="230">
        <v>0.62</v>
      </c>
      <c r="E142" s="231"/>
      <c r="F142" s="232">
        <v>0.56999999999999995</v>
      </c>
      <c r="G142" s="233">
        <v>0.80100000000000005</v>
      </c>
      <c r="H142" s="234">
        <v>0.44900000000000001</v>
      </c>
      <c r="I142" s="235">
        <v>0.48399999999999999</v>
      </c>
      <c r="J142" s="234">
        <v>0.68</v>
      </c>
      <c r="K142" s="236">
        <f t="shared" ref="K142" si="48">K141/K140</f>
        <v>0.52727272727272723</v>
      </c>
      <c r="L142" s="237">
        <f>L141/L140</f>
        <v>0.63522766175967138</v>
      </c>
    </row>
    <row r="143" spans="1:13" x14ac:dyDescent="0.4">
      <c r="A143" s="248"/>
      <c r="B143" s="250" t="s">
        <v>67</v>
      </c>
      <c r="C143" s="209" t="s">
        <v>3</v>
      </c>
      <c r="D143" s="238">
        <v>2443</v>
      </c>
      <c r="E143" s="69">
        <v>1061</v>
      </c>
      <c r="F143" s="170">
        <v>1298</v>
      </c>
      <c r="G143" s="239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48"/>
      <c r="B144" s="25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48"/>
      <c r="B145" s="25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48"/>
      <c r="B146" s="272" t="s">
        <v>68</v>
      </c>
      <c r="C146" s="273" t="s">
        <v>5</v>
      </c>
      <c r="D146" s="274">
        <v>1919</v>
      </c>
      <c r="E146" s="275">
        <v>1033</v>
      </c>
      <c r="F146" s="276">
        <v>1044</v>
      </c>
      <c r="G146" s="277">
        <v>1010</v>
      </c>
      <c r="H146" s="278">
        <v>70</v>
      </c>
      <c r="I146" s="279">
        <v>405</v>
      </c>
      <c r="J146" s="280">
        <v>175</v>
      </c>
      <c r="K146" s="278">
        <v>134</v>
      </c>
      <c r="L146" s="281">
        <f>SUM(D146:K146)</f>
        <v>5790</v>
      </c>
    </row>
    <row r="147" spans="1:12" x14ac:dyDescent="0.4">
      <c r="A147" s="248"/>
      <c r="B147" s="282"/>
      <c r="C147" s="283" t="s">
        <v>0</v>
      </c>
      <c r="D147" s="284">
        <v>1207</v>
      </c>
      <c r="E147" s="285">
        <v>764</v>
      </c>
      <c r="F147" s="286">
        <v>667</v>
      </c>
      <c r="G147" s="285">
        <v>788</v>
      </c>
      <c r="H147" s="285">
        <v>36</v>
      </c>
      <c r="I147" s="287">
        <v>230</v>
      </c>
      <c r="J147" s="288">
        <v>107</v>
      </c>
      <c r="K147" s="289">
        <v>69</v>
      </c>
      <c r="L147" s="290">
        <f>SUM(D147:K147)</f>
        <v>3868</v>
      </c>
    </row>
    <row r="148" spans="1:12" ht="15" thickBot="1" x14ac:dyDescent="0.45">
      <c r="A148" s="248"/>
      <c r="B148" s="291"/>
      <c r="C148" s="292" t="s">
        <v>4</v>
      </c>
      <c r="D148" s="293">
        <v>0.629</v>
      </c>
      <c r="E148" s="294">
        <v>0.74</v>
      </c>
      <c r="F148" s="295">
        <v>0.63800000000000001</v>
      </c>
      <c r="G148" s="296">
        <v>0.78</v>
      </c>
      <c r="H148" s="297">
        <v>0.51400000000000001</v>
      </c>
      <c r="I148" s="298">
        <v>0.56799999999999995</v>
      </c>
      <c r="J148" s="299">
        <v>0.61</v>
      </c>
      <c r="K148" s="297">
        <v>0.51</v>
      </c>
      <c r="L148" s="300">
        <f>L147/L146</f>
        <v>0.66804835924006911</v>
      </c>
    </row>
    <row r="149" spans="1:12" x14ac:dyDescent="0.4">
      <c r="A149" s="248"/>
      <c r="B149" s="253" t="s">
        <v>69</v>
      </c>
      <c r="C149" s="213" t="s">
        <v>5</v>
      </c>
      <c r="D149" s="205"/>
      <c r="E149" s="29"/>
      <c r="F149" s="30"/>
      <c r="G149" s="29"/>
      <c r="H149" s="30"/>
      <c r="I149" s="29"/>
      <c r="J149" s="30"/>
      <c r="K149" s="29"/>
      <c r="L149" s="82">
        <f>SUM(D149:K149)</f>
        <v>0</v>
      </c>
    </row>
    <row r="150" spans="1:12" x14ac:dyDescent="0.4">
      <c r="A150" s="248"/>
      <c r="B150" s="251"/>
      <c r="C150" s="210" t="s">
        <v>0</v>
      </c>
      <c r="D150" s="203"/>
      <c r="E150" s="31"/>
      <c r="F150" s="32"/>
      <c r="G150" s="31"/>
      <c r="H150" s="32"/>
      <c r="I150" s="95"/>
      <c r="J150" s="179"/>
      <c r="K150" s="95"/>
      <c r="L150" s="84">
        <f>SUM(D150:K150)</f>
        <v>0</v>
      </c>
    </row>
    <row r="151" spans="1:12" ht="15" thickBot="1" x14ac:dyDescent="0.45">
      <c r="A151" s="248"/>
      <c r="B151" s="252"/>
      <c r="C151" s="212" t="s">
        <v>4</v>
      </c>
      <c r="D151" s="204"/>
      <c r="E151" s="151"/>
      <c r="F151" s="101"/>
      <c r="G151" s="152"/>
      <c r="H151" s="101"/>
      <c r="I151" s="151"/>
      <c r="J151" s="101"/>
      <c r="K151" s="151"/>
      <c r="L151" s="160"/>
    </row>
    <row r="152" spans="1:12" x14ac:dyDescent="0.4">
      <c r="A152" s="248"/>
      <c r="B152" s="253" t="s">
        <v>70</v>
      </c>
      <c r="C152" s="213" t="s">
        <v>5</v>
      </c>
      <c r="D152" s="205"/>
      <c r="E152" s="29"/>
      <c r="F152" s="205"/>
      <c r="G152" s="24"/>
      <c r="H152" s="205"/>
      <c r="I152" s="29"/>
      <c r="J152" s="30"/>
      <c r="K152" s="24"/>
      <c r="L152" s="82">
        <f>SUM(D152:K152)</f>
        <v>0</v>
      </c>
    </row>
    <row r="153" spans="1:12" x14ac:dyDescent="0.4">
      <c r="A153" s="248"/>
      <c r="B153" s="251"/>
      <c r="C153" s="210" t="s">
        <v>0</v>
      </c>
      <c r="D153" s="203"/>
      <c r="E153" s="31"/>
      <c r="F153" s="203"/>
      <c r="G153" s="26"/>
      <c r="H153" s="203"/>
      <c r="I153" s="31"/>
      <c r="J153" s="32"/>
      <c r="K153" s="26"/>
      <c r="L153" s="84">
        <f>SUM(D153:K153)</f>
        <v>0</v>
      </c>
    </row>
    <row r="154" spans="1:12" ht="15" thickBot="1" x14ac:dyDescent="0.45">
      <c r="A154" s="249"/>
      <c r="B154" s="252"/>
      <c r="C154" s="211" t="s">
        <v>4</v>
      </c>
      <c r="D154" s="219"/>
      <c r="E154" s="149"/>
      <c r="F154" s="219"/>
      <c r="G154" s="220"/>
      <c r="H154" s="219"/>
      <c r="I154" s="149"/>
      <c r="J154" s="34"/>
      <c r="K154" s="220"/>
      <c r="L154" s="154"/>
    </row>
    <row r="155" spans="1:12" x14ac:dyDescent="0.4">
      <c r="A155" s="241" t="s">
        <v>38</v>
      </c>
      <c r="B155" s="242"/>
      <c r="C155" s="214" t="s">
        <v>5</v>
      </c>
      <c r="D155" s="206">
        <f>D140+D143+D146+D149+D152</f>
        <v>6938</v>
      </c>
      <c r="E155" s="217">
        <f>E140+E143+E146+E149+E152</f>
        <v>2094</v>
      </c>
      <c r="F155" s="206">
        <f t="shared" ref="F155:K155" si="49">F140+F143+F146+F149+F152</f>
        <v>3592</v>
      </c>
      <c r="G155" s="19">
        <f t="shared" si="49"/>
        <v>3482</v>
      </c>
      <c r="H155" s="206">
        <f t="shared" si="49"/>
        <v>234</v>
      </c>
      <c r="I155" s="130">
        <f t="shared" ref="I155" si="50">I140+I143+I146+I149+I152</f>
        <v>1338</v>
      </c>
      <c r="J155" s="221">
        <f t="shared" si="49"/>
        <v>529</v>
      </c>
      <c r="K155" s="183">
        <f t="shared" si="49"/>
        <v>413</v>
      </c>
      <c r="L155" s="240">
        <f t="shared" ref="L155" si="51">L140+L143+L146+L149+L152</f>
        <v>18620</v>
      </c>
    </row>
    <row r="156" spans="1:12" x14ac:dyDescent="0.4">
      <c r="A156" s="241"/>
      <c r="B156" s="242"/>
      <c r="C156" s="215" t="s">
        <v>0</v>
      </c>
      <c r="D156" s="207">
        <f>D141+D144+D147+D150+D153</f>
        <v>4449</v>
      </c>
      <c r="E156" s="218">
        <f>E141+E144+E147+E150+E153</f>
        <v>1534</v>
      </c>
      <c r="F156" s="207">
        <f t="shared" ref="F156:K156" si="52">F141+F144+F147+F150+F153</f>
        <v>2138</v>
      </c>
      <c r="G156" s="21">
        <f t="shared" si="52"/>
        <v>2788</v>
      </c>
      <c r="H156" s="207">
        <f t="shared" si="52"/>
        <v>119</v>
      </c>
      <c r="I156" s="133">
        <f t="shared" ref="I156" si="53">I141+I144+I147+I150+I153</f>
        <v>701</v>
      </c>
      <c r="J156" s="222">
        <f t="shared" si="52"/>
        <v>358</v>
      </c>
      <c r="K156" s="184">
        <f t="shared" si="52"/>
        <v>229</v>
      </c>
      <c r="L156" s="21">
        <f t="shared" ref="L156" si="54">L141+L144+L147+L150+L153</f>
        <v>12316</v>
      </c>
    </row>
    <row r="157" spans="1:12" ht="15" thickBot="1" x14ac:dyDescent="0.45">
      <c r="A157" s="243"/>
      <c r="B157" s="244"/>
      <c r="C157" s="216" t="s">
        <v>4</v>
      </c>
      <c r="D157" s="185">
        <f>D156/D155</f>
        <v>0.64125108100317096</v>
      </c>
      <c r="E157" s="86">
        <f>E156/E155</f>
        <v>0.73256924546322832</v>
      </c>
      <c r="F157" s="185">
        <f t="shared" ref="F157:H157" si="55">F156/F155</f>
        <v>0.59521158129175944</v>
      </c>
      <c r="G157" s="86">
        <f t="shared" si="55"/>
        <v>0.80068925904652499</v>
      </c>
      <c r="H157" s="185">
        <f t="shared" si="55"/>
        <v>0.50854700854700852</v>
      </c>
      <c r="I157" s="168">
        <f t="shared" ref="I157" si="56">I156/I155</f>
        <v>0.52391629297458897</v>
      </c>
      <c r="J157" s="185">
        <f>J156/J155</f>
        <v>0.67674858223062384</v>
      </c>
      <c r="K157" s="110">
        <v>0.72</v>
      </c>
      <c r="L157" s="223">
        <f t="shared" ref="L157" si="57">L156/L155</f>
        <v>0.66143931256713207</v>
      </c>
    </row>
  </sheetData>
  <mergeCells count="65">
    <mergeCell ref="A155:B157"/>
    <mergeCell ref="A139:B139"/>
    <mergeCell ref="A140:A154"/>
    <mergeCell ref="B140:B142"/>
    <mergeCell ref="B143:B145"/>
    <mergeCell ref="B146:B148"/>
    <mergeCell ref="B149:B151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자료(8월7일주실적Upload)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2023-08-31T06:34:18Z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