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2월1일주5일주합계)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0" l="1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27" i="10"/>
  <c r="L26" i="10"/>
  <c r="L24" i="10"/>
  <c r="L23" i="10"/>
  <c r="E40" i="10" l="1"/>
  <c r="L39" i="10"/>
  <c r="K40" i="10"/>
  <c r="L28" i="10"/>
  <c r="F40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<sst xmlns="http://schemas.openxmlformats.org/spreadsheetml/2006/main" count="75" uniqueCount="32">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</sst>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NumberFormat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23" xfId="2" applyFont="1" applyFill="1" applyBorder="1" applyAlignment="1">
      <alignment vertical="center" wrapText="1"/>
    </xf>
    <xf numFmtId="41" fontId="3" fillId="7" borderId="1" xfId="2" applyFont="1" applyFill="1" applyBorder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41" fontId="8" fillId="7" borderId="9" xfId="2" applyFont="1" applyFill="1" applyBorder="1" applyAlignment="1">
      <alignment vertical="center" wrapText="1"/>
    </xf>
    <xf numFmtId="41" fontId="8" fillId="7" borderId="2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vertical="center" wrapText="1"/>
    </xf>
    <xf numFmtId="41" fontId="8" fillId="7" borderId="35" xfId="2" applyFont="1" applyFill="1" applyBorder="1" applyAlignment="1">
      <alignment vertical="center" wrapText="1"/>
    </xf>
    <xf numFmtId="41" fontId="5" fillId="7" borderId="13" xfId="2" applyFont="1" applyFill="1" applyBorder="1">
      <alignment vertical="center"/>
    </xf>
    <xf numFmtId="0" fontId="9" fillId="7" borderId="7" xfId="0" applyFont="1" applyFill="1" applyBorder="1" applyAlignment="1">
      <alignment horizontal="center"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41" fontId="3" fillId="7" borderId="30" xfId="2" applyFont="1" applyFill="1" applyBorder="1">
      <alignment vertical="center"/>
    </xf>
    <xf numFmtId="41" fontId="7" fillId="7" borderId="10" xfId="2" applyFont="1" applyFill="1" applyBorder="1" applyAlignment="1">
      <alignment vertical="center" wrapText="1"/>
    </xf>
    <xf numFmtId="41" fontId="5" fillId="7" borderId="28" xfId="2" applyFont="1" applyFill="1" applyBorder="1">
      <alignment vertical="center"/>
    </xf>
    <xf numFmtId="41" fontId="8" fillId="7" borderId="24" xfId="2" applyFont="1" applyFill="1" applyBorder="1" applyAlignment="1">
      <alignment vertical="center" wrapText="1"/>
    </xf>
    <xf numFmtId="9" fontId="3" fillId="7" borderId="29" xfId="1" applyNumberFormat="1" applyFont="1" applyFill="1" applyBorder="1">
      <alignment vertical="center"/>
    </xf>
    <xf numFmtId="9" fontId="7" fillId="7" borderId="4" xfId="1" applyNumberFormat="1" applyFont="1" applyFill="1" applyBorder="1" applyAlignment="1">
      <alignment vertical="center" wrapText="1"/>
    </xf>
    <xf numFmtId="9" fontId="7" fillId="7" borderId="7" xfId="1" applyNumberFormat="1" applyFont="1" applyFill="1" applyBorder="1" applyAlignment="1">
      <alignment vertical="center" wrapText="1"/>
    </xf>
    <xf numFmtId="9" fontId="3" fillId="7" borderId="4" xfId="1" applyNumberFormat="1" applyFont="1" applyFill="1" applyBorder="1">
      <alignment vertical="center"/>
    </xf>
    <xf numFmtId="9" fontId="7" fillId="7" borderId="25" xfId="1" applyNumberFormat="1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NumberFormat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NumberFormat="1" applyFont="1" applyFill="1" applyBorder="1" applyAlignment="1">
      <alignment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3" fillId="7" borderId="15" xfId="2" applyFont="1" applyFill="1" applyBorder="1">
      <alignment vertical="center"/>
    </xf>
    <xf numFmtId="41" fontId="7" fillId="7" borderId="24" xfId="2" applyFont="1" applyFill="1" applyBorder="1" applyAlignment="1">
      <alignment vertical="center" wrapText="1"/>
    </xf>
    <xf numFmtId="41" fontId="3" fillId="7" borderId="2" xfId="2" applyFont="1" applyFill="1" applyBorder="1">
      <alignment vertical="center"/>
    </xf>
    <xf numFmtId="41" fontId="7" fillId="7" borderId="13" xfId="2" applyFont="1" applyFill="1" applyBorder="1" applyAlignment="1">
      <alignment vertical="center" wrapText="1"/>
    </xf>
    <xf numFmtId="41" fontId="7" fillId="7" borderId="35" xfId="2" applyFont="1" applyFill="1" applyBorder="1" applyAlignment="1">
      <alignment vertical="center" wrapText="1"/>
    </xf>
    <xf numFmtId="41" fontId="7" fillId="7" borderId="22" xfId="2" applyFont="1" applyFill="1" applyBorder="1" applyAlignment="1">
      <alignment vertical="center" wrapText="1"/>
    </xf>
    <xf numFmtId="41" fontId="3" fillId="7" borderId="19" xfId="2" applyFont="1" applyFill="1" applyBorder="1">
      <alignment vertical="center"/>
    </xf>
    <xf numFmtId="41" fontId="5" fillId="7" borderId="2" xfId="2" applyFont="1" applyFill="1" applyBorder="1">
      <alignment vertical="center"/>
    </xf>
    <xf numFmtId="41" fontId="8" fillId="7" borderId="22" xfId="2" applyFont="1" applyFill="1" applyBorder="1" applyAlignment="1">
      <alignment vertical="center" wrapText="1"/>
    </xf>
    <xf numFmtId="0" fontId="9" fillId="7" borderId="26" xfId="0" applyFont="1" applyFill="1" applyBorder="1" applyAlignment="1">
      <alignment horizontal="center" vertical="center" wrapText="1"/>
    </xf>
    <xf numFmtId="9" fontId="3" fillId="7" borderId="16" xfId="1" applyNumberFormat="1" applyFont="1" applyFill="1" applyBorder="1">
      <alignment vertical="center"/>
    </xf>
    <xf numFmtId="9" fontId="7" fillId="7" borderId="27" xfId="1" applyNumberFormat="1" applyFont="1" applyFill="1" applyBorder="1" applyAlignment="1">
      <alignment vertical="center" wrapText="1"/>
    </xf>
    <xf numFmtId="9" fontId="3" fillId="7" borderId="14" xfId="1" applyNumberFormat="1" applyFont="1" applyFill="1" applyBorder="1">
      <alignment vertical="center"/>
    </xf>
    <xf numFmtId="9" fontId="7" fillId="7" borderId="14" xfId="1" applyNumberFormat="1" applyFont="1" applyFill="1" applyBorder="1" applyAlignment="1">
      <alignment vertical="center" wrapText="1"/>
    </xf>
    <xf numFmtId="9" fontId="7" fillId="7" borderId="26" xfId="1" applyNumberFormat="1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17" workbookViewId="0">
      <selection activeCell="E44" sqref="E44"/>
    </sheetView>
  </sheetViews>
  <sheetFormatPr defaultRowHeight="14.4" x14ac:dyDescent="0.4"/>
  <cols>
    <col min="1" max="1" width="8.796875" style="37"/>
    <col min="2" max="2" width="12.296875" style="37" customWidth="1"/>
    <col min="3" max="4" width="16" style="37" customWidth="1"/>
    <col min="5" max="11" width="14.19921875" style="37" customWidth="1"/>
    <col min="12" max="12" width="17.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139" t="s">
        <v>11</v>
      </c>
      <c r="B1" s="140"/>
      <c r="C1" s="140"/>
      <c r="D1" s="141" t="s">
        <v>18</v>
      </c>
      <c r="E1" s="142"/>
      <c r="F1" s="142"/>
      <c r="G1" s="142"/>
      <c r="H1" s="142"/>
      <c r="I1" s="142"/>
      <c r="J1" s="142"/>
      <c r="K1" s="143"/>
      <c r="L1" s="36" t="s">
        <v>16</v>
      </c>
    </row>
    <row r="2" spans="1:12" ht="35.4" customHeight="1" thickBot="1" x14ac:dyDescent="0.45">
      <c r="A2" s="129" t="s">
        <v>9</v>
      </c>
      <c r="B2" s="130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131" t="s">
        <v>19</v>
      </c>
      <c r="B3" s="134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132"/>
      <c r="B4" s="135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132"/>
      <c r="B5" s="136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132"/>
      <c r="B6" s="144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132"/>
      <c r="B7" s="135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132"/>
      <c r="B8" s="135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132"/>
      <c r="B9" s="134" t="s">
        <v>22</v>
      </c>
      <c r="C9" s="50" t="s">
        <v>5</v>
      </c>
      <c r="D9" s="76">
        <v>2827</v>
      </c>
      <c r="E9" s="77">
        <v>920</v>
      </c>
      <c r="F9" s="78">
        <v>1526</v>
      </c>
      <c r="G9" s="77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132"/>
      <c r="B10" s="135"/>
      <c r="C10" s="51" t="s">
        <v>0</v>
      </c>
      <c r="D10" s="11">
        <v>1548</v>
      </c>
      <c r="E10" s="15">
        <v>655</v>
      </c>
      <c r="F10" s="79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86">
        <f>SUM(D10:K10)</f>
        <v>4882</v>
      </c>
    </row>
    <row r="11" spans="1:12" ht="15" thickBot="1" x14ac:dyDescent="0.45">
      <c r="A11" s="132"/>
      <c r="B11" s="136"/>
      <c r="C11" s="52" t="s">
        <v>4</v>
      </c>
      <c r="D11" s="80">
        <v>0.54800000000000004</v>
      </c>
      <c r="E11" s="81">
        <v>0.71199999999999997</v>
      </c>
      <c r="F11" s="82">
        <v>0.50800000000000001</v>
      </c>
      <c r="G11" s="83">
        <v>0.70399999999999996</v>
      </c>
      <c r="H11" s="84">
        <v>0.20200000000000001</v>
      </c>
      <c r="I11" s="84">
        <v>0.65500000000000003</v>
      </c>
      <c r="J11" s="85">
        <v>0.63</v>
      </c>
      <c r="K11" s="85">
        <v>0.71</v>
      </c>
      <c r="L11" s="87">
        <f>L10/L9</f>
        <v>0.60293936025688522</v>
      </c>
    </row>
    <row r="12" spans="1:12" ht="17.399999999999999" customHeight="1" x14ac:dyDescent="0.4">
      <c r="A12" s="132"/>
      <c r="B12" s="145" t="s">
        <v>23</v>
      </c>
      <c r="C12" s="65" t="s">
        <v>5</v>
      </c>
      <c r="D12" s="88">
        <v>2557</v>
      </c>
      <c r="E12" s="66">
        <v>972</v>
      </c>
      <c r="F12" s="89">
        <v>1668</v>
      </c>
      <c r="G12" s="66">
        <v>1529</v>
      </c>
      <c r="H12" s="67">
        <v>102</v>
      </c>
      <c r="I12" s="66">
        <v>493</v>
      </c>
      <c r="J12" s="67">
        <v>334</v>
      </c>
      <c r="K12" s="67">
        <v>202</v>
      </c>
      <c r="L12" s="68">
        <f>SUM(D12:K12)</f>
        <v>7857</v>
      </c>
    </row>
    <row r="13" spans="1:12" x14ac:dyDescent="0.4">
      <c r="A13" s="132"/>
      <c r="B13" s="138"/>
      <c r="C13" s="69" t="s">
        <v>0</v>
      </c>
      <c r="D13" s="90">
        <v>1433</v>
      </c>
      <c r="E13" s="71">
        <v>652</v>
      </c>
      <c r="F13" s="70">
        <v>808</v>
      </c>
      <c r="G13" s="71">
        <v>1134</v>
      </c>
      <c r="H13" s="91">
        <v>35</v>
      </c>
      <c r="I13" s="72">
        <v>325</v>
      </c>
      <c r="J13" s="73">
        <v>211</v>
      </c>
      <c r="K13" s="73">
        <v>122</v>
      </c>
      <c r="L13" s="74">
        <f>SUM(D13:K13)</f>
        <v>4720</v>
      </c>
    </row>
    <row r="14" spans="1:12" ht="15" thickBot="1" x14ac:dyDescent="0.45">
      <c r="A14" s="132"/>
      <c r="B14" s="146"/>
      <c r="C14" s="75" t="s">
        <v>4</v>
      </c>
      <c r="D14" s="92">
        <v>0.56000000000000005</v>
      </c>
      <c r="E14" s="93">
        <v>0.67100000000000004</v>
      </c>
      <c r="F14" s="94">
        <v>0.48399999999999999</v>
      </c>
      <c r="G14" s="95">
        <v>0.74199999999999999</v>
      </c>
      <c r="H14" s="96">
        <v>0.34300000000000003</v>
      </c>
      <c r="I14" s="93">
        <v>0.65900000000000003</v>
      </c>
      <c r="J14" s="96">
        <v>0.63</v>
      </c>
      <c r="K14" s="96">
        <v>0.6</v>
      </c>
      <c r="L14" s="95">
        <f>L13/L12</f>
        <v>0.60073819523991345</v>
      </c>
    </row>
    <row r="15" spans="1:12" ht="17.399999999999999" customHeight="1" x14ac:dyDescent="0.4">
      <c r="A15" s="132"/>
      <c r="B15" s="134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132"/>
      <c r="B16" s="135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133"/>
      <c r="B17" s="136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125" t="s">
        <v>15</v>
      </c>
      <c r="B18" s="126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125"/>
      <c r="B19" s="126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127"/>
      <c r="B20" s="128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129" t="s">
        <v>9</v>
      </c>
      <c r="B22" s="130"/>
      <c r="C22" s="38" t="s">
        <v>10</v>
      </c>
      <c r="D22" s="1" t="s">
        <v>2</v>
      </c>
      <c r="E22" s="9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131" t="s">
        <v>31</v>
      </c>
      <c r="B23" s="134" t="s">
        <v>25</v>
      </c>
      <c r="C23" s="50" t="s">
        <v>3</v>
      </c>
      <c r="D23" s="10">
        <v>1561</v>
      </c>
      <c r="E23" s="62"/>
      <c r="F23" s="101"/>
      <c r="G23" s="10">
        <v>991</v>
      </c>
      <c r="H23" s="104"/>
      <c r="I23" s="104"/>
      <c r="J23" s="18">
        <v>100</v>
      </c>
      <c r="K23" s="18">
        <v>57</v>
      </c>
      <c r="L23" s="2">
        <f>SUM(D23:K23)</f>
        <v>2709</v>
      </c>
    </row>
    <row r="24" spans="1:12" x14ac:dyDescent="0.4">
      <c r="A24" s="132"/>
      <c r="B24" s="135"/>
      <c r="C24" s="51" t="s">
        <v>0</v>
      </c>
      <c r="D24" s="11">
        <v>906</v>
      </c>
      <c r="E24" s="63"/>
      <c r="F24" s="102"/>
      <c r="G24" s="11">
        <v>726</v>
      </c>
      <c r="H24" s="105"/>
      <c r="I24" s="105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132"/>
      <c r="B25" s="136"/>
      <c r="C25" s="52" t="s">
        <v>4</v>
      </c>
      <c r="D25" s="12">
        <v>0.57999999999999996</v>
      </c>
      <c r="E25" s="64"/>
      <c r="F25" s="103"/>
      <c r="G25" s="12">
        <v>0.73299999999999998</v>
      </c>
      <c r="H25" s="106"/>
      <c r="I25" s="106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132"/>
      <c r="B26" s="137" t="s">
        <v>26</v>
      </c>
      <c r="C26" s="109" t="s">
        <v>3</v>
      </c>
      <c r="D26" s="110">
        <v>2032</v>
      </c>
      <c r="E26" s="66">
        <v>1111</v>
      </c>
      <c r="F26" s="111">
        <v>1536</v>
      </c>
      <c r="G26" s="112">
        <v>1411</v>
      </c>
      <c r="H26" s="111">
        <v>102</v>
      </c>
      <c r="I26" s="113">
        <v>604</v>
      </c>
      <c r="J26" s="114">
        <v>160</v>
      </c>
      <c r="K26" s="115">
        <v>205</v>
      </c>
      <c r="L26" s="116">
        <f>SUM(D26:K26)</f>
        <v>7161</v>
      </c>
    </row>
    <row r="27" spans="1:12" x14ac:dyDescent="0.4">
      <c r="A27" s="132"/>
      <c r="B27" s="138"/>
      <c r="C27" s="69" t="s">
        <v>0</v>
      </c>
      <c r="D27" s="90">
        <v>1097</v>
      </c>
      <c r="E27" s="71">
        <v>766</v>
      </c>
      <c r="F27" s="91">
        <v>817</v>
      </c>
      <c r="G27" s="117">
        <v>845</v>
      </c>
      <c r="H27" s="91">
        <v>19</v>
      </c>
      <c r="I27" s="72">
        <v>430</v>
      </c>
      <c r="J27" s="73">
        <v>98</v>
      </c>
      <c r="K27" s="118">
        <v>133</v>
      </c>
      <c r="L27" s="112">
        <f>SUM(D27:K27)</f>
        <v>4205</v>
      </c>
    </row>
    <row r="28" spans="1:12" ht="15" thickBot="1" x14ac:dyDescent="0.45">
      <c r="A28" s="132"/>
      <c r="B28" s="138"/>
      <c r="C28" s="119" t="s">
        <v>4</v>
      </c>
      <c r="D28" s="120">
        <v>0.54</v>
      </c>
      <c r="E28" s="93">
        <v>0.68899999999999995</v>
      </c>
      <c r="F28" s="121">
        <v>0.53200000000000003</v>
      </c>
      <c r="G28" s="122">
        <v>0.59899999999999998</v>
      </c>
      <c r="H28" s="121">
        <v>0.186</v>
      </c>
      <c r="I28" s="123">
        <v>0.71199999999999997</v>
      </c>
      <c r="J28" s="121">
        <v>0.61</v>
      </c>
      <c r="K28" s="124">
        <v>0.65</v>
      </c>
      <c r="L28" s="95">
        <f>L27/L26</f>
        <v>0.5872084904342969</v>
      </c>
    </row>
    <row r="29" spans="1:12" x14ac:dyDescent="0.4">
      <c r="A29" s="132"/>
      <c r="B29" s="134" t="s">
        <v>27</v>
      </c>
      <c r="C29" s="50" t="s">
        <v>5</v>
      </c>
      <c r="D29" s="76"/>
      <c r="E29" s="98"/>
      <c r="F29" s="78"/>
      <c r="G29" s="77"/>
      <c r="H29" s="13"/>
      <c r="I29" s="13"/>
      <c r="J29" s="18"/>
      <c r="K29" s="18"/>
      <c r="L29" s="2"/>
    </row>
    <row r="30" spans="1:12" x14ac:dyDescent="0.4">
      <c r="A30" s="132"/>
      <c r="B30" s="135"/>
      <c r="C30" s="51" t="s">
        <v>0</v>
      </c>
      <c r="D30" s="11"/>
      <c r="E30" s="15"/>
      <c r="F30" s="79"/>
      <c r="G30" s="15"/>
      <c r="H30" s="14"/>
      <c r="I30" s="32"/>
      <c r="J30" s="30"/>
      <c r="K30" s="30"/>
      <c r="L30" s="86"/>
    </row>
    <row r="31" spans="1:12" ht="15" thickBot="1" x14ac:dyDescent="0.45">
      <c r="A31" s="132"/>
      <c r="B31" s="136"/>
      <c r="C31" s="52" t="s">
        <v>4</v>
      </c>
      <c r="D31" s="80"/>
      <c r="E31" s="81"/>
      <c r="F31" s="82"/>
      <c r="G31" s="83"/>
      <c r="H31" s="84"/>
      <c r="I31" s="84"/>
      <c r="J31" s="85"/>
      <c r="K31" s="85"/>
      <c r="L31" s="87"/>
    </row>
    <row r="32" spans="1:12" x14ac:dyDescent="0.4">
      <c r="A32" s="132"/>
      <c r="B32" s="134" t="s">
        <v>28</v>
      </c>
      <c r="C32" s="50" t="s">
        <v>5</v>
      </c>
      <c r="D32" s="5"/>
      <c r="E32" s="13"/>
      <c r="F32" s="107"/>
      <c r="G32" s="13"/>
      <c r="H32" s="18"/>
      <c r="I32" s="13"/>
      <c r="J32" s="18"/>
      <c r="K32" s="18"/>
      <c r="L32" s="2"/>
    </row>
    <row r="33" spans="1:12" x14ac:dyDescent="0.4">
      <c r="A33" s="132"/>
      <c r="B33" s="135"/>
      <c r="C33" s="51" t="s">
        <v>0</v>
      </c>
      <c r="D33" s="6"/>
      <c r="E33" s="14"/>
      <c r="F33" s="15"/>
      <c r="G33" s="14"/>
      <c r="H33" s="19"/>
      <c r="I33" s="32"/>
      <c r="J33" s="30"/>
      <c r="K33" s="30"/>
      <c r="L33" s="86"/>
    </row>
    <row r="34" spans="1:12" ht="15" thickBot="1" x14ac:dyDescent="0.45">
      <c r="A34" s="132"/>
      <c r="B34" s="136"/>
      <c r="C34" s="52" t="s">
        <v>4</v>
      </c>
      <c r="D34" s="7"/>
      <c r="E34" s="53"/>
      <c r="F34" s="108"/>
      <c r="G34" s="12"/>
      <c r="H34" s="24"/>
      <c r="I34" s="53"/>
      <c r="J34" s="24"/>
      <c r="K34" s="24"/>
      <c r="L34" s="4"/>
    </row>
    <row r="35" spans="1:12" x14ac:dyDescent="0.4">
      <c r="A35" s="132"/>
      <c r="B35" s="134" t="s">
        <v>29</v>
      </c>
      <c r="C35" s="17" t="s">
        <v>5</v>
      </c>
      <c r="D35" s="8"/>
      <c r="E35" s="25"/>
      <c r="F35" s="13"/>
      <c r="G35" s="25"/>
      <c r="H35" s="13"/>
      <c r="I35" s="13"/>
      <c r="J35" s="18"/>
      <c r="K35" s="18"/>
      <c r="L35" s="2"/>
    </row>
    <row r="36" spans="1:12" x14ac:dyDescent="0.4">
      <c r="A36" s="132"/>
      <c r="B36" s="135"/>
      <c r="C36" s="51" t="s">
        <v>0</v>
      </c>
      <c r="D36" s="6"/>
      <c r="E36" s="14"/>
      <c r="F36" s="99"/>
      <c r="G36" s="14"/>
      <c r="H36" s="14"/>
      <c r="I36" s="32"/>
      <c r="J36" s="30"/>
      <c r="K36" s="30"/>
      <c r="L36" s="3"/>
    </row>
    <row r="37" spans="1:12" ht="15" thickBot="1" x14ac:dyDescent="0.45">
      <c r="A37" s="133"/>
      <c r="B37" s="136"/>
      <c r="C37" s="26" t="s">
        <v>4</v>
      </c>
      <c r="D37" s="9"/>
      <c r="E37" s="53"/>
      <c r="F37" s="100"/>
      <c r="G37" s="12"/>
      <c r="H37" s="53"/>
      <c r="I37" s="53"/>
      <c r="J37" s="24"/>
      <c r="K37" s="24"/>
      <c r="L37" s="4"/>
    </row>
    <row r="38" spans="1:12" x14ac:dyDescent="0.4">
      <c r="A38" s="125" t="s">
        <v>30</v>
      </c>
      <c r="B38" s="126"/>
      <c r="C38" s="41" t="s">
        <v>5</v>
      </c>
      <c r="D38" s="42">
        <f>D23+D26+D29+D32+D35</f>
        <v>3593</v>
      </c>
      <c r="E38" s="42">
        <f t="shared" ref="E38:L38" si="3">E23+E26+E29+E32+E35</f>
        <v>1111</v>
      </c>
      <c r="F38" s="42">
        <f t="shared" si="3"/>
        <v>1536</v>
      </c>
      <c r="G38" s="42">
        <f t="shared" si="3"/>
        <v>2402</v>
      </c>
      <c r="H38" s="42">
        <f t="shared" si="3"/>
        <v>102</v>
      </c>
      <c r="I38" s="42">
        <f t="shared" si="3"/>
        <v>604</v>
      </c>
      <c r="J38" s="42">
        <f t="shared" si="3"/>
        <v>260</v>
      </c>
      <c r="K38" s="42">
        <f t="shared" si="3"/>
        <v>262</v>
      </c>
      <c r="L38" s="42">
        <f t="shared" si="3"/>
        <v>9870</v>
      </c>
    </row>
    <row r="39" spans="1:12" x14ac:dyDescent="0.4">
      <c r="A39" s="125"/>
      <c r="B39" s="126"/>
      <c r="C39" s="43" t="s">
        <v>0</v>
      </c>
      <c r="D39" s="44">
        <f>D24+D27+D30+D33+D36</f>
        <v>2003</v>
      </c>
      <c r="E39" s="44">
        <f t="shared" ref="E39:L39" si="4">E24+E27+E30+E33+E36</f>
        <v>766</v>
      </c>
      <c r="F39" s="44">
        <f t="shared" si="4"/>
        <v>817</v>
      </c>
      <c r="G39" s="44">
        <f t="shared" si="4"/>
        <v>1571</v>
      </c>
      <c r="H39" s="44">
        <f t="shared" si="4"/>
        <v>19</v>
      </c>
      <c r="I39" s="44">
        <f t="shared" si="4"/>
        <v>430</v>
      </c>
      <c r="J39" s="44">
        <f t="shared" si="4"/>
        <v>148</v>
      </c>
      <c r="K39" s="44">
        <f t="shared" si="4"/>
        <v>166</v>
      </c>
      <c r="L39" s="44">
        <f t="shared" si="4"/>
        <v>5920</v>
      </c>
    </row>
    <row r="40" spans="1:12" ht="15" thickBot="1" x14ac:dyDescent="0.45">
      <c r="A40" s="127"/>
      <c r="B40" s="128"/>
      <c r="C40" s="45" t="s">
        <v>4</v>
      </c>
      <c r="D40" s="46">
        <f>D39/D38</f>
        <v>0.55747286390203177</v>
      </c>
      <c r="E40" s="46">
        <f t="shared" ref="E40:L40" si="5">E39/E38</f>
        <v>0.68946894689468952</v>
      </c>
      <c r="F40" s="46">
        <f t="shared" si="5"/>
        <v>0.53190104166666663</v>
      </c>
      <c r="G40" s="46">
        <f t="shared" si="5"/>
        <v>0.65403830141548713</v>
      </c>
      <c r="H40" s="46">
        <f t="shared" si="5"/>
        <v>0.18627450980392157</v>
      </c>
      <c r="I40" s="46">
        <f t="shared" si="5"/>
        <v>0.71192052980132448</v>
      </c>
      <c r="J40" s="46">
        <f t="shared" si="5"/>
        <v>0.56923076923076921</v>
      </c>
      <c r="K40" s="46">
        <f t="shared" si="5"/>
        <v>0.63358778625954193</v>
      </c>
      <c r="L40" s="46">
        <f t="shared" si="5"/>
        <v>0.59979736575481257</v>
      </c>
    </row>
  </sheetData>
  <mergeCells count="18"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38:B40"/>
    <mergeCell ref="A22:B22"/>
    <mergeCell ref="A23:A37"/>
    <mergeCell ref="B23:B25"/>
    <mergeCell ref="B26:B28"/>
    <mergeCell ref="B29:B31"/>
    <mergeCell ref="B32:B34"/>
    <mergeCell ref="B35:B3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자료(2월1일주5일주합계)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2024-02-28T04:40:32Z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