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7월8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<sst xmlns="http://schemas.openxmlformats.org/spreadsheetml/2006/main" count="251" uniqueCount="66">
  <si>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</si>
  <si>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</si>
  <si>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</si>
  <si>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</si>
  <si>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</si>
  <si>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</si>
  <si>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</si>
  <si>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</si>
  <si>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</si>
  <si>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</si>
  <si>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</si>
  <si>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</si>
  <si>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</si>
  <si>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</si>
  <si>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</si>
  <si>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</si>
  <si>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</si>
  <si>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</si>
  <si>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</si>
  <si>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</si>
  <si>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</si>
  <si>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</si>
  <si>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</si>
  <si>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</si>
  <si>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</si>
  <si>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</si>
  <si>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</si>
  <si>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</si>
  <si>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</si>
  <si>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</si>
  <si>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</si>
  <si>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</si>
  <si>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</si>
  <si>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</si>
  <si>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</si>
  <si>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</si>
  <si>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</si>
  <si>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</si>
  <si>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</si>
  <si>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</si>
  <si>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</si>
  <si>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</si>
  <si>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</si>
  <si>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</si>
  <si>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</si>
  <si>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</si>
  <si>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</si>
  <si>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</si>
  <si>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</si>
  <si>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</si>
  <si>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</si>
  <si>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</si>
  <si>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</si>
  <si>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</si>
  <si>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</si>
  <si>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</si>
  <si>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</si>
  <si>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</si>
  <si>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</si>
  <si>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</si>
  <si>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</si>
  <si>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</si>
  <si>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</si>
  <si>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</si>
  <si>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5월22일주
(월~)</t>
    <phoneticPr fontId="1" type="noConversion"/>
  </si>
  <si>
    <t>7월29일주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</si>
</sst>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15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9" fontId="10" fillId="7" borderId="47" xfId="0" applyNumberFormat="1" applyFont="1" applyFill="1" applyBorder="1" applyAlignment="1">
      <alignment horizontal="right" vertical="center" wrapText="1"/>
    </xf>
    <xf numFmtId="9" fontId="3" fillId="7" borderId="21" xfId="1" applyNumberFormat="1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topLeftCell="A79" workbookViewId="0">
      <selection activeCell="E131" sqref="E131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9" t="s">
        <v>11</v>
      </c>
      <c r="B1" s="190"/>
      <c r="C1" s="190"/>
      <c r="D1" s="191" t="s">
        <v>18</v>
      </c>
      <c r="E1" s="192"/>
      <c r="F1" s="192"/>
      <c r="G1" s="192"/>
      <c r="H1" s="192"/>
      <c r="I1" s="192"/>
      <c r="J1" s="192"/>
      <c r="K1" s="193"/>
      <c r="L1" s="36" t="s">
        <v>16</v>
      </c>
    </row>
    <row r="2" spans="1:12" ht="35.4" customHeight="1" thickBot="1" x14ac:dyDescent="0.45">
      <c r="A2" s="178" t="s">
        <v>9</v>
      </c>
      <c r="B2" s="17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6" t="s">
        <v>19</v>
      </c>
      <c r="B3" s="18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7"/>
      <c r="B4" s="18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7"/>
      <c r="B5" s="18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7"/>
      <c r="B6" s="18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7"/>
      <c r="B7" s="18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7"/>
      <c r="B8" s="18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7"/>
      <c r="B9" s="18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7"/>
      <c r="B10" s="183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7"/>
      <c r="B11" s="184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7"/>
      <c r="B12" s="18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7"/>
      <c r="B13" s="18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7"/>
      <c r="B14" s="184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7"/>
      <c r="B15" s="18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7"/>
      <c r="B16" s="18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8"/>
      <c r="B17" s="18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4" t="s">
        <v>15</v>
      </c>
      <c r="B18" s="17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4"/>
      <c r="B19" s="17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6"/>
      <c r="B20" s="17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8" t="s">
        <v>9</v>
      </c>
      <c r="B22" s="17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6" t="s">
        <v>31</v>
      </c>
      <c r="B23" s="18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7"/>
      <c r="B24" s="183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7"/>
      <c r="B25" s="184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7"/>
      <c r="B26" s="18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7"/>
      <c r="B27" s="18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7"/>
      <c r="B28" s="18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7"/>
      <c r="B29" s="18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7"/>
      <c r="B30" s="183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7"/>
      <c r="B31" s="184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7"/>
      <c r="B32" s="18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7"/>
      <c r="B33" s="18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7"/>
      <c r="B34" s="184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7"/>
      <c r="B35" s="18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7"/>
      <c r="B36" s="183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8"/>
      <c r="B37" s="184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4" t="s">
        <v>30</v>
      </c>
      <c r="B38" s="17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4"/>
      <c r="B39" s="17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6"/>
      <c r="B40" s="17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8" t="s">
        <v>9</v>
      </c>
      <c r="B42" s="179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80" t="s">
        <v>32</v>
      </c>
      <c r="B43" s="182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4"/>
      <c r="B44" s="183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4"/>
      <c r="B45" s="184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4"/>
      <c r="B46" s="182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4"/>
      <c r="B47" s="183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4"/>
      <c r="B48" s="184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4"/>
      <c r="B49" s="185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4"/>
      <c r="B50" s="183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4"/>
      <c r="B51" s="183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4"/>
      <c r="B52" s="182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4"/>
      <c r="B53" s="183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4"/>
      <c r="B54" s="184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4"/>
      <c r="B55" s="182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4"/>
      <c r="B56" s="183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81"/>
      <c r="B57" s="184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4" t="s">
        <v>37</v>
      </c>
      <c r="B58" s="175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4"/>
      <c r="B59" s="175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6"/>
      <c r="B60" s="177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8" t="s">
        <v>9</v>
      </c>
      <c r="B62" s="179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80" t="s">
        <v>39</v>
      </c>
      <c r="B63" s="182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4"/>
      <c r="B64" s="183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4"/>
      <c r="B65" s="184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4"/>
      <c r="B66" s="182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4"/>
      <c r="B67" s="183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4"/>
      <c r="B68" s="184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4"/>
      <c r="B69" s="185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4"/>
      <c r="B70" s="183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4"/>
      <c r="B71" s="183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4"/>
      <c r="B72" s="182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4"/>
      <c r="B73" s="183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4"/>
      <c r="B74" s="184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4"/>
      <c r="B75" s="182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4"/>
      <c r="B76" s="183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81"/>
      <c r="B77" s="184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4" t="s">
        <v>40</v>
      </c>
      <c r="B78" s="175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4"/>
      <c r="B79" s="175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6"/>
      <c r="B80" s="177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8" t="s">
        <v>9</v>
      </c>
      <c r="B82" s="179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80" t="s">
        <v>46</v>
      </c>
      <c r="B83" s="182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4"/>
      <c r="B84" s="183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4"/>
      <c r="B85" s="184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4"/>
      <c r="B86" s="182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4"/>
      <c r="B87" s="183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4"/>
      <c r="B88" s="184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4"/>
      <c r="B89" s="185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4"/>
      <c r="B90" s="183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4"/>
      <c r="B91" s="183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4"/>
      <c r="B92" s="182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4"/>
      <c r="B93" s="183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4"/>
      <c r="B94" s="184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4"/>
      <c r="B95" s="182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4"/>
      <c r="B96" s="183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81"/>
      <c r="B97" s="184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4" t="s">
        <v>47</v>
      </c>
      <c r="B98" s="175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4"/>
      <c r="B99" s="175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6"/>
      <c r="B100" s="177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8" t="s">
        <v>9</v>
      </c>
      <c r="B102" s="179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80" t="s">
        <v>53</v>
      </c>
      <c r="B103" s="182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4"/>
      <c r="B104" s="183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4"/>
      <c r="B105" s="184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4"/>
      <c r="B106" s="182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4"/>
      <c r="B107" s="183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4"/>
      <c r="B108" s="184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4"/>
      <c r="B109" s="185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4"/>
      <c r="B110" s="183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4"/>
      <c r="B111" s="183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4"/>
      <c r="B112" s="182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4"/>
      <c r="B113" s="183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4"/>
      <c r="B114" s="184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4" t="s">
        <v>58</v>
      </c>
      <c r="B115" s="175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4"/>
      <c r="B116" s="175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6"/>
      <c r="B117" s="177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78" t="s">
        <v>9</v>
      </c>
      <c r="B119" s="179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80" t="s">
        <v>59</v>
      </c>
      <c r="B120" s="182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4"/>
      <c r="B121" s="183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4"/>
      <c r="B122" s="184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4"/>
      <c r="B123" s="194" t="s">
        <v>62</v>
      </c>
      <c r="C123" s="169" t="s">
        <v>3</v>
      </c>
      <c r="D123" s="197">
        <v>2994</v>
      </c>
      <c r="E123" s="170">
        <v>1112</v>
      </c>
      <c r="F123" s="198">
        <v>1541</v>
      </c>
      <c r="G123" s="165">
        <v>1406</v>
      </c>
      <c r="H123" s="199">
        <v>82</v>
      </c>
      <c r="I123" s="199">
        <v>410</v>
      </c>
      <c r="J123" s="200">
        <v>248</v>
      </c>
      <c r="K123" s="201">
        <v>271</v>
      </c>
      <c r="L123" s="197">
        <f>SUM(D123:K123)</f>
        <v>8064</v>
      </c>
    </row>
    <row r="124" spans="1:12" x14ac:dyDescent="0.4">
      <c r="A124" s="174"/>
      <c r="B124" s="195"/>
      <c r="C124" s="166" t="s">
        <v>0</v>
      </c>
      <c r="D124" s="167">
        <v>1627</v>
      </c>
      <c r="E124" s="202">
        <v>713</v>
      </c>
      <c r="F124" s="203">
        <v>867</v>
      </c>
      <c r="G124" s="167">
        <v>1098</v>
      </c>
      <c r="H124" s="171">
        <v>19</v>
      </c>
      <c r="I124" s="171">
        <v>293</v>
      </c>
      <c r="J124" s="204">
        <v>177</v>
      </c>
      <c r="K124" s="168">
        <v>135</v>
      </c>
      <c r="L124" s="172">
        <f>SUM(D124:K124)</f>
        <v>4929</v>
      </c>
    </row>
    <row r="125" spans="1:12" ht="15" thickBot="1" x14ac:dyDescent="0.45">
      <c r="A125" s="174"/>
      <c r="B125" s="196"/>
      <c r="C125" s="173" t="s">
        <v>4</v>
      </c>
      <c r="D125" s="205">
        <v>0.55300000000000005</v>
      </c>
      <c r="E125" s="206">
        <v>0.64100000000000001</v>
      </c>
      <c r="F125" s="207">
        <v>0.56200000000000006</v>
      </c>
      <c r="G125" s="205">
        <v>0.78100000000000003</v>
      </c>
      <c r="H125" s="208">
        <f>H124/H123</f>
        <v>0.23170731707317074</v>
      </c>
      <c r="I125" s="208">
        <v>0.71499999999999997</v>
      </c>
      <c r="J125" s="209">
        <v>0.71</v>
      </c>
      <c r="K125" s="210">
        <v>0.5</v>
      </c>
      <c r="L125" s="205">
        <f>L124/L123</f>
        <v>0.61123511904761907</v>
      </c>
    </row>
    <row r="126" spans="1:12" ht="14.4" customHeight="1" x14ac:dyDescent="0.4">
      <c r="A126" s="174"/>
      <c r="B126" s="185" t="s">
        <v>63</v>
      </c>
      <c r="C126" s="17" t="s">
        <v>3</v>
      </c>
      <c r="D126" s="8"/>
      <c r="E126" s="127"/>
      <c r="F126" s="142"/>
      <c r="G126" s="22"/>
      <c r="H126" s="142"/>
      <c r="I126" s="143"/>
      <c r="J126" s="144"/>
      <c r="K126" s="129"/>
      <c r="L126" s="60">
        <f>SUM(D126:K126)</f>
        <v>0</v>
      </c>
    </row>
    <row r="127" spans="1:12" x14ac:dyDescent="0.4">
      <c r="A127" s="174"/>
      <c r="B127" s="183"/>
      <c r="C127" s="51" t="s">
        <v>0</v>
      </c>
      <c r="D127" s="6"/>
      <c r="E127" s="130"/>
      <c r="F127" s="133"/>
      <c r="G127" s="11"/>
      <c r="H127" s="133"/>
      <c r="I127" s="134"/>
      <c r="J127" s="131"/>
      <c r="K127" s="132"/>
      <c r="L127" s="154">
        <f>SUM(D127:K127)</f>
        <v>0</v>
      </c>
    </row>
    <row r="128" spans="1:12" ht="15" thickBot="1" x14ac:dyDescent="0.45">
      <c r="A128" s="174"/>
      <c r="B128" s="183"/>
      <c r="C128" s="16" t="s">
        <v>4</v>
      </c>
      <c r="D128" s="54"/>
      <c r="E128" s="34"/>
      <c r="F128" s="145"/>
      <c r="G128" s="56"/>
      <c r="H128" s="145"/>
      <c r="I128" s="146"/>
      <c r="J128" s="147"/>
      <c r="K128" s="148"/>
      <c r="L128" s="4" t="e">
        <f>L127/L126</f>
        <v>#DIV/0!</v>
      </c>
    </row>
    <row r="129" spans="1:12" ht="14.4" customHeight="1" x14ac:dyDescent="0.4">
      <c r="A129" s="174"/>
      <c r="B129" s="182" t="s">
        <v>64</v>
      </c>
      <c r="C129" s="50" t="s">
        <v>5</v>
      </c>
      <c r="D129" s="65"/>
      <c r="E129" s="135"/>
      <c r="F129" s="67"/>
      <c r="G129" s="136"/>
      <c r="H129" s="127"/>
      <c r="I129" s="127"/>
      <c r="J129" s="67"/>
      <c r="K129" s="137"/>
      <c r="L129" s="2">
        <f>SUM(D129:K129)</f>
        <v>0</v>
      </c>
    </row>
    <row r="130" spans="1:12" x14ac:dyDescent="0.4">
      <c r="A130" s="174"/>
      <c r="B130" s="183"/>
      <c r="C130" s="51" t="s">
        <v>0</v>
      </c>
      <c r="D130" s="11"/>
      <c r="E130" s="138"/>
      <c r="F130" s="68"/>
      <c r="G130" s="138"/>
      <c r="H130" s="130"/>
      <c r="I130" s="134"/>
      <c r="J130" s="68"/>
      <c r="K130" s="132"/>
      <c r="L130" s="75">
        <f>SUM(D130:K130)</f>
        <v>0</v>
      </c>
    </row>
    <row r="131" spans="1:12" ht="15" thickBot="1" x14ac:dyDescent="0.45">
      <c r="A131" s="174"/>
      <c r="B131" s="184"/>
      <c r="C131" s="52" t="s">
        <v>4</v>
      </c>
      <c r="D131" s="69"/>
      <c r="E131" s="70"/>
      <c r="F131" s="71"/>
      <c r="G131" s="72"/>
      <c r="H131" s="73"/>
      <c r="I131" s="73"/>
      <c r="J131" s="71"/>
      <c r="K131" s="107"/>
      <c r="L131" s="76" t="e">
        <f>L130/L129</f>
        <v>#DIV/0!</v>
      </c>
    </row>
    <row r="132" spans="1:12" ht="14.4" customHeight="1" x14ac:dyDescent="0.4">
      <c r="A132" s="174"/>
      <c r="B132" s="182" t="s">
        <v>65</v>
      </c>
      <c r="C132" s="50" t="s">
        <v>5</v>
      </c>
      <c r="D132" s="5"/>
      <c r="E132" s="127"/>
      <c r="F132" s="127"/>
      <c r="G132" s="127"/>
      <c r="H132" s="127"/>
      <c r="I132" s="127"/>
      <c r="J132" s="162"/>
      <c r="K132" s="137"/>
      <c r="L132" s="2">
        <f>SUM(D132:K132)</f>
        <v>0</v>
      </c>
    </row>
    <row r="133" spans="1:12" x14ac:dyDescent="0.4">
      <c r="A133" s="174"/>
      <c r="B133" s="183"/>
      <c r="C133" s="51" t="s">
        <v>0</v>
      </c>
      <c r="D133" s="6"/>
      <c r="E133" s="130"/>
      <c r="F133" s="130"/>
      <c r="G133" s="130"/>
      <c r="H133" s="130"/>
      <c r="I133" s="134"/>
      <c r="J133" s="163"/>
      <c r="K133" s="132"/>
      <c r="L133" s="75">
        <f>SUM(D133:K133)</f>
        <v>0</v>
      </c>
    </row>
    <row r="134" spans="1:12" ht="15" thickBot="1" x14ac:dyDescent="0.45">
      <c r="A134" s="181"/>
      <c r="B134" s="184"/>
      <c r="C134" s="52" t="s">
        <v>4</v>
      </c>
      <c r="D134" s="7"/>
      <c r="E134" s="34"/>
      <c r="F134" s="34"/>
      <c r="G134" s="12"/>
      <c r="H134" s="34"/>
      <c r="I134" s="34"/>
      <c r="J134" s="20"/>
      <c r="K134" s="104"/>
      <c r="L134" s="4" t="e">
        <f>L133/L132</f>
        <v>#DIV/0!</v>
      </c>
    </row>
    <row r="135" spans="1:12" x14ac:dyDescent="0.4">
      <c r="A135" s="174" t="s">
        <v>60</v>
      </c>
      <c r="B135" s="175"/>
      <c r="C135" s="41" t="s">
        <v>5</v>
      </c>
      <c r="D135" s="42">
        <f>D120+D123+D126+D129+D132</f>
        <v>6074</v>
      </c>
      <c r="E135" s="149">
        <f>E120+E123+E126+E129+E132</f>
        <v>2140</v>
      </c>
      <c r="F135" s="42">
        <f t="shared" ref="F135:L135" si="22">F120+F123+F126+F129+F132</f>
        <v>3096</v>
      </c>
      <c r="G135" s="42">
        <f t="shared" si="22"/>
        <v>2945</v>
      </c>
      <c r="H135" s="42">
        <f t="shared" si="22"/>
        <v>167</v>
      </c>
      <c r="I135" s="42">
        <f t="shared" si="22"/>
        <v>767</v>
      </c>
      <c r="J135" s="42">
        <f t="shared" si="22"/>
        <v>469</v>
      </c>
      <c r="K135" s="42">
        <f t="shared" si="22"/>
        <v>492</v>
      </c>
      <c r="L135" s="42">
        <f t="shared" si="22"/>
        <v>16150</v>
      </c>
    </row>
    <row r="136" spans="1:12" x14ac:dyDescent="0.4">
      <c r="A136" s="174"/>
      <c r="B136" s="175"/>
      <c r="C136" s="43" t="s">
        <v>0</v>
      </c>
      <c r="D136" s="44">
        <f>D121+D124+D127+D130+D133</f>
        <v>3346</v>
      </c>
      <c r="E136" s="150">
        <f>E121+E124+E127+E130+E133</f>
        <v>1352</v>
      </c>
      <c r="F136" s="44">
        <f t="shared" ref="F136:L136" si="23">F121+F124+F127+F130+F133</f>
        <v>1775</v>
      </c>
      <c r="G136" s="44">
        <f t="shared" si="23"/>
        <v>2280</v>
      </c>
      <c r="H136" s="44">
        <f t="shared" si="23"/>
        <v>39</v>
      </c>
      <c r="I136" s="44">
        <f t="shared" si="23"/>
        <v>541</v>
      </c>
      <c r="J136" s="44">
        <f t="shared" si="23"/>
        <v>328</v>
      </c>
      <c r="K136" s="44">
        <f t="shared" si="23"/>
        <v>234</v>
      </c>
      <c r="L136" s="44">
        <f t="shared" si="23"/>
        <v>9895</v>
      </c>
    </row>
    <row r="137" spans="1:12" ht="15" thickBot="1" x14ac:dyDescent="0.45">
      <c r="A137" s="176"/>
      <c r="B137" s="177"/>
      <c r="C137" s="45" t="s">
        <v>4</v>
      </c>
      <c r="D137" s="46">
        <f t="shared" ref="D137:L137" si="24">D136/D135</f>
        <v>0.55087257161672698</v>
      </c>
      <c r="E137" s="46">
        <f t="shared" si="24"/>
        <v>0.63177570093457946</v>
      </c>
      <c r="F137" s="46">
        <f t="shared" si="24"/>
        <v>0.57332041343669249</v>
      </c>
      <c r="G137" s="46">
        <f t="shared" si="24"/>
        <v>0.77419354838709675</v>
      </c>
      <c r="H137" s="46">
        <f t="shared" si="24"/>
        <v>0.23353293413173654</v>
      </c>
      <c r="I137" s="46">
        <f t="shared" si="24"/>
        <v>0.70534550195567147</v>
      </c>
      <c r="J137" s="46">
        <f t="shared" si="24"/>
        <v>0.6993603411513859</v>
      </c>
      <c r="K137" s="46">
        <f t="shared" si="24"/>
        <v>0.47560975609756095</v>
      </c>
      <c r="L137" s="46">
        <f t="shared" si="24"/>
        <v>0.61269349845201238</v>
      </c>
    </row>
  </sheetData>
  <mergeCells count="57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자료(7월8일주합계)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2024-07-23T04:30:28Z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