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F94327B8-DDC6-47BD-9DA6-9A7F12A47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12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38" i="8"/>
  <c r="P140" i="8" l="1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<sst xmlns="http://schemas.openxmlformats.org/spreadsheetml/2006/main" count="268" uniqueCount="41">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</sst>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41" fontId="4" fillId="4" borderId="12" xfId="2" applyFont="1" applyFill="1" applyBorder="1">
      <alignment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41" fontId="3" fillId="5" borderId="11" xfId="0" applyNumberFormat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113" zoomScale="82" zoomScaleNormal="82" workbookViewId="0">
      <selection activeCell="R141" sqref="R141:R142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2968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0" t="s">
        <v>15</v>
      </c>
      <c r="B2" s="423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1"/>
      <c r="B3" s="424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1"/>
      <c r="B4" s="424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1"/>
      <c r="B5" s="424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1"/>
      <c r="B6" s="424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1"/>
      <c r="B7" s="424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1"/>
      <c r="B8" s="424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1"/>
      <c r="B9" s="424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1"/>
      <c r="B10" s="424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1"/>
      <c r="B11" s="424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1"/>
      <c r="B12" s="424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1"/>
      <c r="B13" s="424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1"/>
      <c r="B14" s="424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1"/>
      <c r="B15" s="424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1"/>
      <c r="B16" s="425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1"/>
      <c r="B17" s="424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1"/>
      <c r="B18" s="424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1"/>
      <c r="B19" s="425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1"/>
      <c r="B20" s="424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1"/>
      <c r="B21" s="424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1"/>
      <c r="B22" s="425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1"/>
      <c r="B23" s="424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1"/>
      <c r="B24" s="424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1"/>
      <c r="B25" s="425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1"/>
      <c r="B26" s="426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1"/>
      <c r="B27" s="427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2"/>
      <c r="B28" s="428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11" t="s">
        <v>16</v>
      </c>
      <c r="B30" s="414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12"/>
      <c r="B31" s="415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12"/>
      <c r="B32" s="410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12"/>
      <c r="B33" s="416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12"/>
      <c r="B34" s="415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12"/>
      <c r="B35" s="417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12"/>
      <c r="B36" s="414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12"/>
      <c r="B37" s="415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12"/>
      <c r="B38" s="410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12"/>
      <c r="B39" s="416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12"/>
      <c r="B40" s="415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12"/>
      <c r="B41" s="417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12"/>
      <c r="B42" s="414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12"/>
      <c r="B43" s="415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12"/>
      <c r="B44" s="410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12"/>
      <c r="B45" s="418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12"/>
      <c r="B46" s="409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12"/>
      <c r="B47" s="417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12"/>
      <c r="B48" s="408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12"/>
      <c r="B49" s="409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12"/>
      <c r="B50" s="410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12"/>
      <c r="B51" s="408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12"/>
      <c r="B52" s="409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12"/>
      <c r="B53" s="410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12"/>
      <c r="B54" s="411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12"/>
      <c r="B55" s="412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3"/>
      <c r="B56" s="413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9" t="s">
        <v>31</v>
      </c>
      <c r="B58" s="414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30"/>
      <c r="B59" s="415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30"/>
      <c r="B60" s="410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30"/>
      <c r="B61" s="416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30"/>
      <c r="B62" s="415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30"/>
      <c r="B63" s="417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30"/>
      <c r="B64" s="414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30"/>
      <c r="B65" s="415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30"/>
      <c r="B66" s="410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30"/>
      <c r="B67" s="416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30"/>
      <c r="B68" s="415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30"/>
      <c r="B69" s="417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30"/>
      <c r="B70" s="414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30"/>
      <c r="B71" s="415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30"/>
      <c r="B72" s="410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30"/>
      <c r="B73" s="418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30"/>
      <c r="B74" s="409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30"/>
      <c r="B75" s="417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30"/>
      <c r="B76" s="408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30"/>
      <c r="B77" s="409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30"/>
      <c r="B78" s="410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30"/>
      <c r="B79" s="408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30"/>
      <c r="B80" s="409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30"/>
      <c r="B81" s="410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30"/>
      <c r="B82" s="432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30"/>
      <c r="B83" s="430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31"/>
      <c r="B84" s="431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11" t="s">
        <v>37</v>
      </c>
      <c r="B86" s="414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12"/>
      <c r="B87" s="415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12"/>
      <c r="B88" s="410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12"/>
      <c r="B89" s="416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12"/>
      <c r="B90" s="415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12"/>
      <c r="B91" s="417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12"/>
      <c r="B92" s="414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12"/>
      <c r="B93" s="415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12"/>
      <c r="B94" s="410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12"/>
      <c r="B95" s="416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12"/>
      <c r="B96" s="415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12"/>
      <c r="B97" s="417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12"/>
      <c r="B98" s="414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12"/>
      <c r="B99" s="415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12"/>
      <c r="B100" s="410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12"/>
      <c r="B101" s="418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12"/>
      <c r="B102" s="409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12"/>
      <c r="B103" s="417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12"/>
      <c r="B104" s="408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12"/>
      <c r="B105" s="409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12"/>
      <c r="B106" s="410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12"/>
      <c r="B107" s="408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12"/>
      <c r="B108" s="409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12"/>
      <c r="B109" s="410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12"/>
      <c r="B110" s="419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12"/>
      <c r="B111" s="412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3"/>
      <c r="B112" s="413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1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5" t="s">
        <v>9</v>
      </c>
      <c r="O113" s="433" t="s">
        <v>10</v>
      </c>
      <c r="P113" s="204" t="s">
        <v>19</v>
      </c>
    </row>
    <row r="114" spans="1:16" x14ac:dyDescent="0.25">
      <c r="A114" s="411" t="s">
        <v>38</v>
      </c>
      <c r="B114" s="414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4">
        <v>15536</v>
      </c>
      <c r="H114" s="384">
        <v>14371</v>
      </c>
      <c r="I114" s="384">
        <v>13607</v>
      </c>
      <c r="J114" s="384">
        <v>15732</v>
      </c>
      <c r="K114" s="232">
        <v>11700</v>
      </c>
      <c r="L114" s="384">
        <v>11241</v>
      </c>
      <c r="M114" s="384">
        <v>10646</v>
      </c>
      <c r="N114" s="384">
        <v>13548</v>
      </c>
      <c r="O114" s="387">
        <v>14150</v>
      </c>
      <c r="P114" s="150">
        <f>SUM(D114:O114)</f>
        <v>160232</v>
      </c>
    </row>
    <row r="115" spans="1:16" x14ac:dyDescent="0.25">
      <c r="A115" s="412"/>
      <c r="B115" s="415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251">
        <v>7975</v>
      </c>
      <c r="O115" s="385">
        <v>7480</v>
      </c>
      <c r="P115" s="366">
        <f>SUM(D115:O115)</f>
        <v>94838</v>
      </c>
    </row>
    <row r="116" spans="1:16" ht="18" thickBot="1" x14ac:dyDescent="0.3">
      <c r="A116" s="412"/>
      <c r="B116" s="410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63">
        <v>0.58864777088869202</v>
      </c>
      <c r="O116" s="386">
        <v>0.52862190812720844</v>
      </c>
      <c r="P116" s="373">
        <f>P115/P114</f>
        <v>0.59187927505117577</v>
      </c>
    </row>
    <row r="117" spans="1:16" x14ac:dyDescent="0.25">
      <c r="A117" s="412"/>
      <c r="B117" s="416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4">
        <v>4253</v>
      </c>
      <c r="H117" s="384">
        <v>4168</v>
      </c>
      <c r="I117" s="394">
        <v>6445</v>
      </c>
      <c r="J117" s="397">
        <v>4529</v>
      </c>
      <c r="K117" s="400">
        <v>3110</v>
      </c>
      <c r="L117" s="384">
        <v>3579</v>
      </c>
      <c r="M117" s="407">
        <v>2097</v>
      </c>
      <c r="N117" s="384">
        <v>3028</v>
      </c>
      <c r="O117" s="387">
        <v>3783</v>
      </c>
      <c r="P117" s="150">
        <f>SUM(D117:O117)</f>
        <v>46325</v>
      </c>
    </row>
    <row r="118" spans="1:16" x14ac:dyDescent="0.25">
      <c r="A118" s="412"/>
      <c r="B118" s="415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5">
        <v>3960</v>
      </c>
      <c r="J118" s="398">
        <v>2786</v>
      </c>
      <c r="K118" s="401">
        <v>1940</v>
      </c>
      <c r="L118" s="251">
        <v>2197</v>
      </c>
      <c r="M118" s="152">
        <v>1398</v>
      </c>
      <c r="N118" s="251">
        <v>1837</v>
      </c>
      <c r="O118" s="385">
        <v>2488</v>
      </c>
      <c r="P118" s="366">
        <f>SUM(D118:O118)</f>
        <v>29393</v>
      </c>
    </row>
    <row r="119" spans="1:16" ht="18" thickBot="1" x14ac:dyDescent="0.3">
      <c r="A119" s="412"/>
      <c r="B119" s="417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6">
        <f>+I118/I117</f>
        <v>0.61442979053529867</v>
      </c>
      <c r="J119" s="399">
        <f>+J118/J117</f>
        <v>0.61514683153013905</v>
      </c>
      <c r="K119" s="402">
        <f>+K118/K117</f>
        <v>0.6237942122186495</v>
      </c>
      <c r="L119" s="363">
        <v>0.6138586197261805</v>
      </c>
      <c r="M119" s="373">
        <v>0.66666666666666663</v>
      </c>
      <c r="N119" s="363">
        <v>0.60667107001321008</v>
      </c>
      <c r="O119" s="386">
        <v>0.65767909066878139</v>
      </c>
      <c r="P119" s="373">
        <f>P118/P117</f>
        <v>0.63449541284403665</v>
      </c>
    </row>
    <row r="120" spans="1:16" x14ac:dyDescent="0.25">
      <c r="A120" s="412"/>
      <c r="B120" s="414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4">
        <v>10762</v>
      </c>
      <c r="H120" s="384">
        <v>7749</v>
      </c>
      <c r="I120" s="250">
        <v>7274</v>
      </c>
      <c r="J120" s="392">
        <v>8939</v>
      </c>
      <c r="K120" s="232">
        <v>6787</v>
      </c>
      <c r="L120" s="384">
        <v>6881</v>
      </c>
      <c r="M120" s="384">
        <v>7322</v>
      </c>
      <c r="N120" s="384">
        <v>7841</v>
      </c>
      <c r="O120" s="387">
        <v>11128</v>
      </c>
      <c r="P120" s="150">
        <f>SUM(D120:O120)</f>
        <v>97528</v>
      </c>
    </row>
    <row r="121" spans="1:16" x14ac:dyDescent="0.25">
      <c r="A121" s="412"/>
      <c r="B121" s="415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251">
        <v>4183</v>
      </c>
      <c r="O121" s="385">
        <v>5117</v>
      </c>
      <c r="P121" s="366">
        <f>SUM(D121:O121)</f>
        <v>53868</v>
      </c>
    </row>
    <row r="122" spans="1:16" ht="18" thickBot="1" x14ac:dyDescent="0.3">
      <c r="A122" s="412"/>
      <c r="B122" s="410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3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63">
        <v>0.53347787272031633</v>
      </c>
      <c r="O122" s="386">
        <v>0.45983105679367364</v>
      </c>
      <c r="P122" s="373">
        <f>P121/P120</f>
        <v>0.55233368878681</v>
      </c>
    </row>
    <row r="123" spans="1:16" x14ac:dyDescent="0.25">
      <c r="A123" s="412"/>
      <c r="B123" s="416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4">
        <v>6318</v>
      </c>
      <c r="H123" s="384">
        <v>6108</v>
      </c>
      <c r="I123" s="250">
        <v>5674</v>
      </c>
      <c r="J123" s="384">
        <v>6970</v>
      </c>
      <c r="K123" s="232">
        <v>5129</v>
      </c>
      <c r="L123" s="384">
        <v>5374</v>
      </c>
      <c r="M123" s="384">
        <v>4902</v>
      </c>
      <c r="N123" s="384">
        <v>5613</v>
      </c>
      <c r="O123" s="387">
        <v>6312</v>
      </c>
      <c r="P123" s="150">
        <f>SUM(D123:O123)</f>
        <v>70576</v>
      </c>
    </row>
    <row r="124" spans="1:16" x14ac:dyDescent="0.25">
      <c r="A124" s="412"/>
      <c r="B124" s="415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251">
        <v>4461</v>
      </c>
      <c r="O124" s="385">
        <v>4615</v>
      </c>
      <c r="P124" s="366">
        <f>SUM(D124:O124)</f>
        <v>56280</v>
      </c>
    </row>
    <row r="125" spans="1:16" ht="18" thickBot="1" x14ac:dyDescent="0.3">
      <c r="A125" s="412"/>
      <c r="B125" s="417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63">
        <v>0.794762159273116</v>
      </c>
      <c r="O125" s="386">
        <v>0.7311470215462611</v>
      </c>
      <c r="P125" s="373">
        <f>P124/P123</f>
        <v>0.79743822262525499</v>
      </c>
    </row>
    <row r="126" spans="1:16" x14ac:dyDescent="0.25">
      <c r="A126" s="412"/>
      <c r="B126" s="414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4">
        <v>197</v>
      </c>
      <c r="H126" s="384">
        <v>140</v>
      </c>
      <c r="I126" s="250">
        <v>192</v>
      </c>
      <c r="J126" s="384">
        <v>227</v>
      </c>
      <c r="K126" s="232">
        <v>181</v>
      </c>
      <c r="L126" s="384">
        <v>279</v>
      </c>
      <c r="M126" s="384">
        <v>245</v>
      </c>
      <c r="N126" s="384">
        <v>285</v>
      </c>
      <c r="O126" s="387">
        <v>409</v>
      </c>
      <c r="P126" s="150">
        <f>SUM(D126:O126)</f>
        <v>2709</v>
      </c>
    </row>
    <row r="127" spans="1:16" x14ac:dyDescent="0.25">
      <c r="A127" s="412"/>
      <c r="B127" s="415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251">
        <v>125</v>
      </c>
      <c r="O127" s="385">
        <v>130</v>
      </c>
      <c r="P127" s="366">
        <f>SUM(D127:O127)</f>
        <v>1023</v>
      </c>
    </row>
    <row r="128" spans="1:16" ht="18" thickBot="1" x14ac:dyDescent="0.3">
      <c r="A128" s="412"/>
      <c r="B128" s="410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63">
        <v>0.43859649122807015</v>
      </c>
      <c r="O128" s="386">
        <v>0.31784841075794623</v>
      </c>
      <c r="P128" s="373">
        <f>P127/P126</f>
        <v>0.37763012181616834</v>
      </c>
    </row>
    <row r="129" spans="1:16" x14ac:dyDescent="0.25">
      <c r="A129" s="412"/>
      <c r="B129" s="418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92">
        <v>2561</v>
      </c>
      <c r="K129" s="232">
        <v>1902</v>
      </c>
      <c r="L129" s="384">
        <v>1994</v>
      </c>
      <c r="M129" s="384">
        <v>2342</v>
      </c>
      <c r="N129" s="384">
        <v>2857</v>
      </c>
      <c r="O129" s="387">
        <v>2203</v>
      </c>
      <c r="P129" s="150">
        <f>SUM(D129:O129)</f>
        <v>28505</v>
      </c>
    </row>
    <row r="130" spans="1:16" x14ac:dyDescent="0.25">
      <c r="A130" s="412"/>
      <c r="B130" s="409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251">
        <v>1758</v>
      </c>
      <c r="O130" s="385">
        <v>1358</v>
      </c>
      <c r="P130" s="366">
        <f>SUM(D130:O130)</f>
        <v>18389</v>
      </c>
    </row>
    <row r="131" spans="1:16" ht="18" thickBot="1" x14ac:dyDescent="0.3">
      <c r="A131" s="412"/>
      <c r="B131" s="417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3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63">
        <v>0.61533076653832697</v>
      </c>
      <c r="O131" s="386">
        <v>0.61643213799364505</v>
      </c>
      <c r="P131" s="373">
        <f>P130/P129</f>
        <v>0.64511489212418871</v>
      </c>
    </row>
    <row r="132" spans="1:16" x14ac:dyDescent="0.25">
      <c r="A132" s="412"/>
      <c r="B132" s="408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4">
        <v>3238</v>
      </c>
      <c r="K132" s="392">
        <v>2470</v>
      </c>
      <c r="L132" s="384">
        <v>2642</v>
      </c>
      <c r="M132" s="392">
        <v>2665</v>
      </c>
      <c r="N132" s="384">
        <v>2587</v>
      </c>
      <c r="O132" s="387">
        <v>2612</v>
      </c>
      <c r="P132" s="150">
        <f>SUM(D132:O132)</f>
        <v>30962</v>
      </c>
    </row>
    <row r="133" spans="1:16" x14ac:dyDescent="0.25">
      <c r="A133" s="412"/>
      <c r="B133" s="409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251">
        <v>1489</v>
      </c>
      <c r="O133" s="385">
        <v>1495</v>
      </c>
      <c r="P133" s="366">
        <f>SUM(D133:O133)</f>
        <v>15433</v>
      </c>
    </row>
    <row r="134" spans="1:16" ht="18" thickBot="1" x14ac:dyDescent="0.3">
      <c r="A134" s="412"/>
      <c r="B134" s="410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3">
        <v>0.50526315789473686</v>
      </c>
      <c r="L134" s="363">
        <v>0.49356548069644207</v>
      </c>
      <c r="M134" s="393">
        <v>0.48667917448405251</v>
      </c>
      <c r="N134" s="363">
        <v>0.57557015848473136</v>
      </c>
      <c r="O134" s="386">
        <v>0.5723583460949464</v>
      </c>
      <c r="P134" s="373">
        <f>P133/P132</f>
        <v>0.49844971255086878</v>
      </c>
    </row>
    <row r="135" spans="1:16" x14ac:dyDescent="0.25">
      <c r="A135" s="412"/>
      <c r="B135" s="408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92">
        <v>1612</v>
      </c>
      <c r="K135" s="232">
        <v>1324</v>
      </c>
      <c r="L135" s="384">
        <v>1342</v>
      </c>
      <c r="M135" s="384">
        <v>1107</v>
      </c>
      <c r="N135" s="384">
        <v>1366</v>
      </c>
      <c r="O135" s="387">
        <v>1649</v>
      </c>
      <c r="P135" s="150">
        <f>SUM(D135:O135)</f>
        <v>16782</v>
      </c>
    </row>
    <row r="136" spans="1:16" x14ac:dyDescent="0.25">
      <c r="A136" s="412"/>
      <c r="B136" s="409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251">
        <v>562</v>
      </c>
      <c r="O136" s="385">
        <v>734</v>
      </c>
      <c r="P136" s="366">
        <f>SUM(D136:O136)</f>
        <v>7679</v>
      </c>
    </row>
    <row r="137" spans="1:16" ht="18" thickBot="1" x14ac:dyDescent="0.3">
      <c r="A137" s="412"/>
      <c r="B137" s="410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3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63">
        <v>0.41142020497803805</v>
      </c>
      <c r="O137" s="386">
        <v>0.44511825348696177</v>
      </c>
      <c r="P137" s="383">
        <f>P136/P135</f>
        <v>0.45757359075199616</v>
      </c>
    </row>
    <row r="138" spans="1:16" x14ac:dyDescent="0.25">
      <c r="A138" s="412"/>
      <c r="B138" s="408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92">
        <v>3422</v>
      </c>
      <c r="K138" s="232">
        <v>2852</v>
      </c>
      <c r="L138" s="384">
        <v>3482</v>
      </c>
      <c r="M138" s="407">
        <v>2296</v>
      </c>
      <c r="N138" s="384">
        <v>2855</v>
      </c>
      <c r="O138" s="387">
        <v>2615</v>
      </c>
      <c r="P138" s="150">
        <f>SUM(D138:O138)</f>
        <v>17522</v>
      </c>
    </row>
    <row r="139" spans="1:16" x14ac:dyDescent="0.25">
      <c r="A139" s="412"/>
      <c r="B139" s="409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152">
        <v>1660</v>
      </c>
      <c r="N139" s="251">
        <v>1855</v>
      </c>
      <c r="O139" s="385">
        <v>1799</v>
      </c>
      <c r="P139" s="366">
        <f>SUM(D139:O139)</f>
        <v>12098</v>
      </c>
    </row>
    <row r="140" spans="1:16" ht="18" thickBot="1" x14ac:dyDescent="0.3">
      <c r="A140" s="412"/>
      <c r="B140" s="410"/>
      <c r="C140" s="9" t="s">
        <v>29</v>
      </c>
      <c r="D140" s="363"/>
      <c r="E140" s="363"/>
      <c r="F140" s="363"/>
      <c r="G140" s="363"/>
      <c r="H140" s="363"/>
      <c r="I140" s="363"/>
      <c r="J140" s="393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63">
        <v>0.64973730297723298</v>
      </c>
      <c r="O140" s="386">
        <v>0.68795411089866154</v>
      </c>
      <c r="P140" s="383">
        <f>P139/P138</f>
        <v>0.69044629608492181</v>
      </c>
    </row>
    <row r="141" spans="1:16" x14ac:dyDescent="0.25">
      <c r="A141" s="412"/>
      <c r="B141" s="419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8">
        <v>38889</v>
      </c>
      <c r="I141" s="388">
        <f>I114+I117+I120+I123+I126+I129+I132+I135</f>
        <v>40014</v>
      </c>
      <c r="J141" s="388">
        <f>J114+J117+J120+J123+J126+J129+J132+J135+J138</f>
        <v>47230</v>
      </c>
      <c r="K141" s="403">
        <v>35455</v>
      </c>
      <c r="L141" s="406">
        <v>36814</v>
      </c>
      <c r="M141" s="406">
        <v>33622</v>
      </c>
      <c r="N141" s="434">
        <v>39980</v>
      </c>
      <c r="O141" s="387">
        <v>44861</v>
      </c>
      <c r="P141" s="380">
        <f>SUM(D141:O141)</f>
        <v>471141</v>
      </c>
    </row>
    <row r="142" spans="1:16" x14ac:dyDescent="0.25">
      <c r="A142" s="412"/>
      <c r="B142" s="412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89">
        <v>23274</v>
      </c>
      <c r="I142" s="389">
        <f>I115+I118+I121+I124+I127+I130+I133+I136</f>
        <v>23251</v>
      </c>
      <c r="J142" s="389">
        <v>28738</v>
      </c>
      <c r="K142" s="404">
        <v>22046</v>
      </c>
      <c r="L142" s="389">
        <v>23605</v>
      </c>
      <c r="M142" s="389">
        <v>21313</v>
      </c>
      <c r="N142" s="361">
        <v>24245</v>
      </c>
      <c r="O142" s="385">
        <v>25216</v>
      </c>
      <c r="P142" s="381">
        <f>SUM(D142:O142)</f>
        <v>289044</v>
      </c>
    </row>
    <row r="143" spans="1:16" ht="18" thickBot="1" x14ac:dyDescent="0.3">
      <c r="A143" s="413"/>
      <c r="B143" s="413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0">
        <v>0.59847257579264057</v>
      </c>
      <c r="I143" s="390">
        <v>0.58067088670687339</v>
      </c>
      <c r="J143" s="390">
        <v>0.60846919330933724</v>
      </c>
      <c r="K143" s="405">
        <v>0.6218022845860951</v>
      </c>
      <c r="L143" s="390">
        <v>0.64119628402238282</v>
      </c>
      <c r="M143" s="390">
        <v>0.63390042234251387</v>
      </c>
      <c r="N143" s="379">
        <v>0.6064282141070535</v>
      </c>
      <c r="O143" s="386">
        <v>0.5620917946545998</v>
      </c>
      <c r="P143" s="382">
        <f>P142/P141</f>
        <v>0.61349787006437562</v>
      </c>
    </row>
  </sheetData>
  <mergeCells count="51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2021년이후월별회원사별경매대수(25년12월)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2026-01-08T07:20:54Z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