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8월19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50" i="10" l="1"/>
  <c r="L151" i="10" s="1"/>
  <c r="L149" i="10"/>
  <c r="H151" i="10"/>
  <c r="L147" i="10" l="1"/>
  <c r="L146" i="10"/>
  <c r="H148" i="10"/>
  <c r="L148" i="10" l="1"/>
  <c r="H155" i="10"/>
  <c r="H156" i="10"/>
  <c r="E155" i="10"/>
  <c r="E156" i="10"/>
  <c r="L144" i="10"/>
  <c r="L143" i="10"/>
  <c r="H145" i="10"/>
  <c r="H157" i="10" l="1"/>
  <c r="E157" i="10"/>
  <c r="L145" i="10"/>
  <c r="L141" i="10"/>
  <c r="L140" i="10"/>
  <c r="L155" i="10" s="1"/>
  <c r="K156" i="10"/>
  <c r="J156" i="10"/>
  <c r="I156" i="10"/>
  <c r="G156" i="10"/>
  <c r="F156" i="10"/>
  <c r="D156" i="10"/>
  <c r="K155" i="10"/>
  <c r="J155" i="10"/>
  <c r="I155" i="10"/>
  <c r="G155" i="10"/>
  <c r="F155" i="10"/>
  <c r="D155" i="10"/>
  <c r="L142" i="10" l="1"/>
  <c r="L156" i="10"/>
  <c r="L157" i="10" s="1"/>
  <c r="F157" i="10"/>
  <c r="K157" i="10"/>
  <c r="D157" i="10"/>
  <c r="G157" i="10"/>
  <c r="I157" i="10"/>
  <c r="J157" i="10"/>
  <c r="H134" i="10"/>
  <c r="H131" i="10"/>
  <c r="H128" i="10" l="1"/>
  <c r="H122" i="10" l="1"/>
  <c r="H125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L128" i="10"/>
  <c r="G137" i="10"/>
  <c r="D137" i="10"/>
  <c r="L125" i="10"/>
  <c r="E137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<sst xmlns="http://schemas.openxmlformats.org/spreadsheetml/2006/main" count="287" uniqueCount="73">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</sst>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5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4" xfId="2" applyFont="1" applyFill="1" applyBorder="1" applyAlignment="1">
      <alignment vertical="center" wrapText="1"/>
    </xf>
    <xf numFmtId="41" fontId="5" fillId="5" borderId="55" xfId="2" applyFont="1" applyFill="1" applyBorder="1" applyAlignment="1">
      <alignment vertical="center" wrapText="1"/>
    </xf>
    <xf numFmtId="9" fontId="3" fillId="5" borderId="56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41" fontId="5" fillId="7" borderId="2" xfId="2" applyFont="1" applyFill="1" applyBorder="1">
      <alignment vertical="center"/>
    </xf>
    <xf numFmtId="41" fontId="3" fillId="7" borderId="19" xfId="2" applyFont="1" applyFill="1" applyBorder="1">
      <alignment vertical="center"/>
    </xf>
    <xf numFmtId="41" fontId="5" fillId="7" borderId="13" xfId="2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0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3" fillId="7" borderId="31" xfId="2" applyFont="1" applyFill="1" applyBorder="1" applyAlignment="1">
      <alignment vertical="center" wrapText="1"/>
    </xf>
    <xf numFmtId="41" fontId="3" fillId="7" borderId="30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41" fontId="5" fillId="7" borderId="9" xfId="2" applyFont="1" applyFill="1" applyBorder="1" applyAlignment="1">
      <alignment vertical="center" wrapText="1"/>
    </xf>
    <xf numFmtId="41" fontId="11" fillId="7" borderId="2" xfId="2" applyFont="1" applyFill="1" applyBorder="1" applyAlignment="1">
      <alignment horizontal="center" vertical="center" wrapText="1"/>
    </xf>
    <xf numFmtId="41" fontId="5" fillId="7" borderId="13" xfId="2" applyFont="1" applyFill="1" applyBorder="1">
      <alignment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1" xfId="1" applyNumberFormat="1" applyFont="1" applyFill="1" applyBorder="1" applyAlignment="1">
      <alignment horizontal="right" vertical="center"/>
    </xf>
    <xf numFmtId="9" fontId="3" fillId="7" borderId="32" xfId="1" applyNumberFormat="1" applyFont="1" applyFill="1" applyBorder="1" applyAlignment="1">
      <alignment horizontal="right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9" fontId="3" fillId="7" borderId="32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 applyAlignment="1">
      <alignment horizontal="right"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horizontal="right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7"/>
  <sheetViews>
    <sheetView tabSelected="1" topLeftCell="A115" workbookViewId="0">
      <selection activeCell="C164" sqref="C164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91" t="s">
        <v>11</v>
      </c>
      <c r="B1" s="192"/>
      <c r="C1" s="192"/>
      <c r="D1" s="193" t="s">
        <v>18</v>
      </c>
      <c r="E1" s="194"/>
      <c r="F1" s="194"/>
      <c r="G1" s="194"/>
      <c r="H1" s="194"/>
      <c r="I1" s="194"/>
      <c r="J1" s="194"/>
      <c r="K1" s="195"/>
      <c r="L1" s="36" t="s">
        <v>16</v>
      </c>
    </row>
    <row r="2" spans="1:12" ht="35.4" customHeight="1" thickBot="1" x14ac:dyDescent="0.45">
      <c r="A2" s="179" t="s">
        <v>9</v>
      </c>
      <c r="B2" s="180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88" t="s">
        <v>19</v>
      </c>
      <c r="B3" s="183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89"/>
      <c r="B4" s="184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89"/>
      <c r="B5" s="185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89"/>
      <c r="B6" s="187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89"/>
      <c r="B7" s="184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89"/>
      <c r="B8" s="184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89"/>
      <c r="B9" s="183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89"/>
      <c r="B10" s="184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189"/>
      <c r="B11" s="185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189"/>
      <c r="B12" s="183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89"/>
      <c r="B13" s="184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189"/>
      <c r="B14" s="185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89"/>
      <c r="B15" s="183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89"/>
      <c r="B16" s="184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90"/>
      <c r="B17" s="185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75" t="s">
        <v>15</v>
      </c>
      <c r="B18" s="176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75"/>
      <c r="B19" s="176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77"/>
      <c r="B20" s="178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79" t="s">
        <v>9</v>
      </c>
      <c r="B22" s="180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88" t="s">
        <v>31</v>
      </c>
      <c r="B23" s="183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89"/>
      <c r="B24" s="184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89"/>
      <c r="B25" s="185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89"/>
      <c r="B26" s="187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89"/>
      <c r="B27" s="184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89"/>
      <c r="B28" s="184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89"/>
      <c r="B29" s="183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89"/>
      <c r="B30" s="184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189"/>
      <c r="B31" s="185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189"/>
      <c r="B32" s="183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89"/>
      <c r="B33" s="184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189"/>
      <c r="B34" s="185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89"/>
      <c r="B35" s="183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89"/>
      <c r="B36" s="184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90"/>
      <c r="B37" s="185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75" t="s">
        <v>30</v>
      </c>
      <c r="B38" s="176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75"/>
      <c r="B39" s="176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77"/>
      <c r="B40" s="178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79" t="s">
        <v>9</v>
      </c>
      <c r="B42" s="180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81" t="s">
        <v>32</v>
      </c>
      <c r="B43" s="183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75"/>
      <c r="B44" s="184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75"/>
      <c r="B45" s="185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75"/>
      <c r="B46" s="183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75"/>
      <c r="B47" s="184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75"/>
      <c r="B48" s="185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75"/>
      <c r="B49" s="187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75"/>
      <c r="B50" s="184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75"/>
      <c r="B51" s="184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75"/>
      <c r="B52" s="183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75"/>
      <c r="B53" s="184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75"/>
      <c r="B54" s="185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75"/>
      <c r="B55" s="183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75"/>
      <c r="B56" s="184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82"/>
      <c r="B57" s="185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75" t="s">
        <v>37</v>
      </c>
      <c r="B58" s="176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75"/>
      <c r="B59" s="176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77"/>
      <c r="B60" s="178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79" t="s">
        <v>9</v>
      </c>
      <c r="B62" s="180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81" t="s">
        <v>39</v>
      </c>
      <c r="B63" s="183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75"/>
      <c r="B64" s="184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75"/>
      <c r="B65" s="185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75"/>
      <c r="B66" s="183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75"/>
      <c r="B67" s="184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75"/>
      <c r="B68" s="185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75"/>
      <c r="B69" s="187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75"/>
      <c r="B70" s="184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75"/>
      <c r="B71" s="184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75"/>
      <c r="B72" s="183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75"/>
      <c r="B73" s="184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75"/>
      <c r="B74" s="185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75"/>
      <c r="B75" s="183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75"/>
      <c r="B76" s="184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82"/>
      <c r="B77" s="185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75" t="s">
        <v>40</v>
      </c>
      <c r="B78" s="176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75"/>
      <c r="B79" s="176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77"/>
      <c r="B80" s="178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79" t="s">
        <v>9</v>
      </c>
      <c r="B82" s="180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81" t="s">
        <v>46</v>
      </c>
      <c r="B83" s="183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75"/>
      <c r="B84" s="184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75"/>
      <c r="B85" s="185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75"/>
      <c r="B86" s="183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75"/>
      <c r="B87" s="184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75"/>
      <c r="B88" s="185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75"/>
      <c r="B89" s="187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75"/>
      <c r="B90" s="184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75"/>
      <c r="B91" s="184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75"/>
      <c r="B92" s="183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75"/>
      <c r="B93" s="184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75"/>
      <c r="B94" s="185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75"/>
      <c r="B95" s="183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75"/>
      <c r="B96" s="184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82"/>
      <c r="B97" s="185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75" t="s">
        <v>47</v>
      </c>
      <c r="B98" s="176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75"/>
      <c r="B99" s="176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77"/>
      <c r="B100" s="178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79" t="s">
        <v>9</v>
      </c>
      <c r="B102" s="180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81" t="s">
        <v>53</v>
      </c>
      <c r="B103" s="183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75"/>
      <c r="B104" s="184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75"/>
      <c r="B105" s="185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75"/>
      <c r="B106" s="183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75"/>
      <c r="B107" s="184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75"/>
      <c r="B108" s="185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75"/>
      <c r="B109" s="187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75"/>
      <c r="B110" s="184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75"/>
      <c r="B111" s="184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75"/>
      <c r="B112" s="183" t="s">
        <v>57</v>
      </c>
      <c r="C112" s="50" t="s">
        <v>5</v>
      </c>
      <c r="D112" s="65">
        <v>3258</v>
      </c>
      <c r="E112" s="135">
        <v>1134</v>
      </c>
      <c r="F112" s="67">
        <v>1349</v>
      </c>
      <c r="G112" s="136">
        <v>1395</v>
      </c>
      <c r="H112" s="127">
        <v>90</v>
      </c>
      <c r="I112" s="127">
        <v>421</v>
      </c>
      <c r="J112" s="67">
        <v>387</v>
      </c>
      <c r="K112" s="137">
        <v>247</v>
      </c>
      <c r="L112" s="2">
        <f>SUM(D112:K112)</f>
        <v>8281</v>
      </c>
    </row>
    <row r="113" spans="1:12" x14ac:dyDescent="0.4">
      <c r="A113" s="175"/>
      <c r="B113" s="184"/>
      <c r="C113" s="51" t="s">
        <v>0</v>
      </c>
      <c r="D113" s="11">
        <v>1795</v>
      </c>
      <c r="E113" s="138">
        <v>710</v>
      </c>
      <c r="F113" s="68">
        <v>772</v>
      </c>
      <c r="G113" s="138">
        <v>1026</v>
      </c>
      <c r="H113" s="130">
        <v>19</v>
      </c>
      <c r="I113" s="134">
        <v>302</v>
      </c>
      <c r="J113" s="68">
        <v>271</v>
      </c>
      <c r="K113" s="132">
        <v>147</v>
      </c>
      <c r="L113" s="75">
        <f>SUM(D113:K113)</f>
        <v>5042</v>
      </c>
    </row>
    <row r="114" spans="1:12" ht="15" thickBot="1" x14ac:dyDescent="0.45">
      <c r="A114" s="175"/>
      <c r="B114" s="185"/>
      <c r="C114" s="52" t="s">
        <v>4</v>
      </c>
      <c r="D114" s="69">
        <v>0.55100000000000005</v>
      </c>
      <c r="E114" s="70">
        <v>0.626</v>
      </c>
      <c r="F114" s="71">
        <v>0.57199999999999995</v>
      </c>
      <c r="G114" s="72">
        <v>0.73499999999999999</v>
      </c>
      <c r="H114" s="73">
        <f>H113/H112</f>
        <v>0.21111111111111111</v>
      </c>
      <c r="I114" s="73">
        <v>0.71699999999999997</v>
      </c>
      <c r="J114" s="71">
        <v>0.7</v>
      </c>
      <c r="K114" s="107">
        <v>0.6</v>
      </c>
      <c r="L114" s="76">
        <f>L113/L112</f>
        <v>0.6088636638087187</v>
      </c>
    </row>
    <row r="115" spans="1:12" x14ac:dyDescent="0.4">
      <c r="A115" s="175" t="s">
        <v>58</v>
      </c>
      <c r="B115" s="176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75"/>
      <c r="B116" s="176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177"/>
      <c r="B117" s="178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25.8" thickBot="1" x14ac:dyDescent="0.45">
      <c r="A119" s="179" t="s">
        <v>9</v>
      </c>
      <c r="B119" s="180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181" t="s">
        <v>59</v>
      </c>
      <c r="B120" s="183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175"/>
      <c r="B121" s="184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175"/>
      <c r="B122" s="185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175"/>
      <c r="B123" s="183" t="s">
        <v>62</v>
      </c>
      <c r="C123" s="50" t="s">
        <v>3</v>
      </c>
      <c r="D123" s="95">
        <v>2994</v>
      </c>
      <c r="E123" s="127">
        <v>1112</v>
      </c>
      <c r="F123" s="139">
        <v>1541</v>
      </c>
      <c r="G123" s="10">
        <v>1406</v>
      </c>
      <c r="H123" s="140">
        <v>82</v>
      </c>
      <c r="I123" s="140">
        <v>410</v>
      </c>
      <c r="J123" s="128">
        <v>248</v>
      </c>
      <c r="K123" s="129">
        <v>271</v>
      </c>
      <c r="L123" s="3">
        <f>SUM(D123:K123)</f>
        <v>8064</v>
      </c>
    </row>
    <row r="124" spans="1:12" x14ac:dyDescent="0.4">
      <c r="A124" s="175"/>
      <c r="B124" s="184"/>
      <c r="C124" s="51" t="s">
        <v>0</v>
      </c>
      <c r="D124" s="11">
        <v>1627</v>
      </c>
      <c r="E124" s="141">
        <v>713</v>
      </c>
      <c r="F124" s="89">
        <v>867</v>
      </c>
      <c r="G124" s="11">
        <v>1098</v>
      </c>
      <c r="H124" s="130">
        <v>19</v>
      </c>
      <c r="I124" s="130">
        <v>293</v>
      </c>
      <c r="J124" s="131">
        <v>177</v>
      </c>
      <c r="K124" s="132">
        <v>135</v>
      </c>
      <c r="L124" s="75">
        <f>SUM(D124:K124)</f>
        <v>4929</v>
      </c>
    </row>
    <row r="125" spans="1:12" ht="15" thickBot="1" x14ac:dyDescent="0.45">
      <c r="A125" s="175"/>
      <c r="B125" s="185"/>
      <c r="C125" s="52" t="s">
        <v>4</v>
      </c>
      <c r="D125" s="12">
        <v>0.55300000000000005</v>
      </c>
      <c r="E125" s="90">
        <v>0.64100000000000001</v>
      </c>
      <c r="F125" s="91">
        <v>0.56200000000000006</v>
      </c>
      <c r="G125" s="12">
        <v>0.78100000000000003</v>
      </c>
      <c r="H125" s="92">
        <f>H124/H123</f>
        <v>0.23170731707317074</v>
      </c>
      <c r="I125" s="92">
        <v>0.71499999999999997</v>
      </c>
      <c r="J125" s="96">
        <v>0.71</v>
      </c>
      <c r="K125" s="104">
        <v>0.5</v>
      </c>
      <c r="L125" s="4">
        <f>L124/L123</f>
        <v>0.61123511904761907</v>
      </c>
    </row>
    <row r="126" spans="1:12" ht="14.4" customHeight="1" x14ac:dyDescent="0.4">
      <c r="A126" s="175"/>
      <c r="B126" s="187" t="s">
        <v>63</v>
      </c>
      <c r="C126" s="17" t="s">
        <v>3</v>
      </c>
      <c r="D126" s="8">
        <v>2876</v>
      </c>
      <c r="E126" s="127">
        <v>995</v>
      </c>
      <c r="F126" s="142">
        <v>1534</v>
      </c>
      <c r="G126" s="22">
        <v>1452</v>
      </c>
      <c r="H126" s="142">
        <v>80</v>
      </c>
      <c r="I126" s="143">
        <v>446</v>
      </c>
      <c r="J126" s="144">
        <v>285</v>
      </c>
      <c r="K126" s="129">
        <v>292</v>
      </c>
      <c r="L126" s="60">
        <f>SUM(D126:K126)</f>
        <v>7960</v>
      </c>
    </row>
    <row r="127" spans="1:12" x14ac:dyDescent="0.4">
      <c r="A127" s="175"/>
      <c r="B127" s="184"/>
      <c r="C127" s="51" t="s">
        <v>0</v>
      </c>
      <c r="D127" s="6">
        <v>1572</v>
      </c>
      <c r="E127" s="130">
        <v>633</v>
      </c>
      <c r="F127" s="133">
        <v>916</v>
      </c>
      <c r="G127" s="11">
        <v>1152</v>
      </c>
      <c r="H127" s="133">
        <v>20</v>
      </c>
      <c r="I127" s="134">
        <v>318</v>
      </c>
      <c r="J127" s="131">
        <v>196</v>
      </c>
      <c r="K127" s="132">
        <v>174</v>
      </c>
      <c r="L127" s="154">
        <f>SUM(D127:K127)</f>
        <v>4981</v>
      </c>
    </row>
    <row r="128" spans="1:12" ht="15" thickBot="1" x14ac:dyDescent="0.45">
      <c r="A128" s="175"/>
      <c r="B128" s="184"/>
      <c r="C128" s="16" t="s">
        <v>4</v>
      </c>
      <c r="D128" s="54">
        <v>0.54700000000000004</v>
      </c>
      <c r="E128" s="34">
        <v>0.63600000000000001</v>
      </c>
      <c r="F128" s="145">
        <v>0.59699999999999998</v>
      </c>
      <c r="G128" s="56">
        <v>0.79300000000000004</v>
      </c>
      <c r="H128" s="145">
        <f>H127/H126</f>
        <v>0.25</v>
      </c>
      <c r="I128" s="146">
        <v>0.71299999999999997</v>
      </c>
      <c r="J128" s="147">
        <v>0.69</v>
      </c>
      <c r="K128" s="148">
        <v>0.6</v>
      </c>
      <c r="L128" s="4">
        <f>L127/L126</f>
        <v>0.62575376884422107</v>
      </c>
    </row>
    <row r="129" spans="1:12" ht="14.4" customHeight="1" x14ac:dyDescent="0.4">
      <c r="A129" s="175"/>
      <c r="B129" s="183" t="s">
        <v>68</v>
      </c>
      <c r="C129" s="50" t="s">
        <v>5</v>
      </c>
      <c r="D129" s="65">
        <v>2702</v>
      </c>
      <c r="E129" s="135">
        <v>1017</v>
      </c>
      <c r="F129" s="67">
        <v>1260</v>
      </c>
      <c r="G129" s="136">
        <v>1324</v>
      </c>
      <c r="H129" s="127">
        <v>75</v>
      </c>
      <c r="I129" s="127">
        <v>397</v>
      </c>
      <c r="J129" s="67">
        <v>351</v>
      </c>
      <c r="K129" s="137">
        <v>212</v>
      </c>
      <c r="L129" s="2">
        <f>SUM(D129:K129)</f>
        <v>7338</v>
      </c>
    </row>
    <row r="130" spans="1:12" x14ac:dyDescent="0.4">
      <c r="A130" s="175"/>
      <c r="B130" s="184"/>
      <c r="C130" s="51" t="s">
        <v>0</v>
      </c>
      <c r="D130" s="11">
        <v>1478</v>
      </c>
      <c r="E130" s="138">
        <v>651</v>
      </c>
      <c r="F130" s="68">
        <v>744</v>
      </c>
      <c r="G130" s="138">
        <v>1032</v>
      </c>
      <c r="H130" s="130">
        <v>9</v>
      </c>
      <c r="I130" s="134">
        <v>289</v>
      </c>
      <c r="J130" s="68">
        <v>261</v>
      </c>
      <c r="K130" s="132">
        <v>90</v>
      </c>
      <c r="L130" s="75">
        <f>SUM(D130:K130)</f>
        <v>4554</v>
      </c>
    </row>
    <row r="131" spans="1:12" ht="15" thickBot="1" x14ac:dyDescent="0.45">
      <c r="A131" s="175"/>
      <c r="B131" s="185"/>
      <c r="C131" s="52" t="s">
        <v>4</v>
      </c>
      <c r="D131" s="69">
        <v>0.54700000000000004</v>
      </c>
      <c r="E131" s="70">
        <v>0.64</v>
      </c>
      <c r="F131" s="71">
        <v>0.59</v>
      </c>
      <c r="G131" s="72">
        <v>0.77900000000000003</v>
      </c>
      <c r="H131" s="73">
        <f>H130/H129</f>
        <v>0.12</v>
      </c>
      <c r="I131" s="73">
        <v>0.72799999999999998</v>
      </c>
      <c r="J131" s="71">
        <v>0.74</v>
      </c>
      <c r="K131" s="107">
        <v>0.42</v>
      </c>
      <c r="L131" s="76">
        <f>L130/L129</f>
        <v>0.62060506950122651</v>
      </c>
    </row>
    <row r="132" spans="1:12" ht="14.4" customHeight="1" x14ac:dyDescent="0.4">
      <c r="A132" s="175"/>
      <c r="B132" s="183" t="s">
        <v>64</v>
      </c>
      <c r="C132" s="50" t="s">
        <v>5</v>
      </c>
      <c r="D132" s="5">
        <v>1175</v>
      </c>
      <c r="E132" s="127">
        <v>1056</v>
      </c>
      <c r="F132" s="165"/>
      <c r="G132" s="127">
        <v>373</v>
      </c>
      <c r="H132" s="127">
        <v>78</v>
      </c>
      <c r="I132" s="127">
        <v>314</v>
      </c>
      <c r="J132" s="162">
        <v>199</v>
      </c>
      <c r="K132" s="137">
        <v>118</v>
      </c>
      <c r="L132" s="2">
        <f>SUM(D132:K132)</f>
        <v>3313</v>
      </c>
    </row>
    <row r="133" spans="1:12" x14ac:dyDescent="0.4">
      <c r="A133" s="175"/>
      <c r="B133" s="184"/>
      <c r="C133" s="51" t="s">
        <v>0</v>
      </c>
      <c r="D133" s="6">
        <v>629</v>
      </c>
      <c r="E133" s="130">
        <v>691</v>
      </c>
      <c r="F133" s="166"/>
      <c r="G133" s="130">
        <v>324</v>
      </c>
      <c r="H133" s="130">
        <v>15</v>
      </c>
      <c r="I133" s="134">
        <v>245</v>
      </c>
      <c r="J133" s="163">
        <v>151</v>
      </c>
      <c r="K133" s="132">
        <v>77</v>
      </c>
      <c r="L133" s="75">
        <f>SUM(D133:K133)</f>
        <v>2132</v>
      </c>
    </row>
    <row r="134" spans="1:12" ht="15" thickBot="1" x14ac:dyDescent="0.45">
      <c r="A134" s="182"/>
      <c r="B134" s="185"/>
      <c r="C134" s="52" t="s">
        <v>4</v>
      </c>
      <c r="D134" s="7">
        <v>0.53500000000000003</v>
      </c>
      <c r="E134" s="34">
        <v>0.65400000000000003</v>
      </c>
      <c r="F134" s="167"/>
      <c r="G134" s="12">
        <v>0.86899999999999999</v>
      </c>
      <c r="H134" s="34">
        <f>H133/H132</f>
        <v>0.19230769230769232</v>
      </c>
      <c r="I134" s="34">
        <v>0.78</v>
      </c>
      <c r="J134" s="20">
        <v>0.76</v>
      </c>
      <c r="K134" s="104">
        <v>0.65</v>
      </c>
      <c r="L134" s="4">
        <f>L133/L132</f>
        <v>0.64352550558406274</v>
      </c>
    </row>
    <row r="135" spans="1:12" x14ac:dyDescent="0.4">
      <c r="A135" s="175" t="s">
        <v>60</v>
      </c>
      <c r="B135" s="176"/>
      <c r="C135" s="41" t="s">
        <v>5</v>
      </c>
      <c r="D135" s="42">
        <f>D120+D123+D126+D129+D132</f>
        <v>12827</v>
      </c>
      <c r="E135" s="149">
        <f>E120+E123+E126+E129+E132</f>
        <v>5208</v>
      </c>
      <c r="F135" s="42">
        <f t="shared" ref="F135:L135" si="22">F120+F123+F126+F129+F132</f>
        <v>5890</v>
      </c>
      <c r="G135" s="42">
        <f t="shared" si="22"/>
        <v>6094</v>
      </c>
      <c r="H135" s="42">
        <f t="shared" si="22"/>
        <v>400</v>
      </c>
      <c r="I135" s="42">
        <f t="shared" si="22"/>
        <v>1924</v>
      </c>
      <c r="J135" s="42">
        <f t="shared" si="22"/>
        <v>1304</v>
      </c>
      <c r="K135" s="42">
        <f t="shared" si="22"/>
        <v>1114</v>
      </c>
      <c r="L135" s="42">
        <f t="shared" si="22"/>
        <v>34761</v>
      </c>
    </row>
    <row r="136" spans="1:12" x14ac:dyDescent="0.4">
      <c r="A136" s="175"/>
      <c r="B136" s="176"/>
      <c r="C136" s="43" t="s">
        <v>0</v>
      </c>
      <c r="D136" s="44">
        <f>D121+D124+D127+D130+D133</f>
        <v>7025</v>
      </c>
      <c r="E136" s="150">
        <f>E121+E124+E127+E130+E133</f>
        <v>3327</v>
      </c>
      <c r="F136" s="44">
        <f t="shared" ref="F136:L136" si="23">F121+F124+F127+F130+F133</f>
        <v>3435</v>
      </c>
      <c r="G136" s="44">
        <f t="shared" si="23"/>
        <v>4788</v>
      </c>
      <c r="H136" s="44">
        <f t="shared" si="23"/>
        <v>83</v>
      </c>
      <c r="I136" s="44">
        <f t="shared" si="23"/>
        <v>1393</v>
      </c>
      <c r="J136" s="44">
        <f t="shared" si="23"/>
        <v>936</v>
      </c>
      <c r="K136" s="44">
        <f t="shared" si="23"/>
        <v>575</v>
      </c>
      <c r="L136" s="44">
        <f t="shared" si="23"/>
        <v>21562</v>
      </c>
    </row>
    <row r="137" spans="1:12" ht="15" thickBot="1" x14ac:dyDescent="0.45">
      <c r="A137" s="177"/>
      <c r="B137" s="178"/>
      <c r="C137" s="45" t="s">
        <v>4</v>
      </c>
      <c r="D137" s="46">
        <f t="shared" ref="D137:L137" si="24">D136/D135</f>
        <v>0.54767287752397287</v>
      </c>
      <c r="E137" s="46">
        <f t="shared" si="24"/>
        <v>0.63882488479262678</v>
      </c>
      <c r="F137" s="46">
        <f t="shared" si="24"/>
        <v>0.58319185059422751</v>
      </c>
      <c r="G137" s="46">
        <f t="shared" si="24"/>
        <v>0.78569084345257634</v>
      </c>
      <c r="H137" s="46">
        <f t="shared" si="24"/>
        <v>0.20749999999999999</v>
      </c>
      <c r="I137" s="46">
        <f t="shared" si="24"/>
        <v>0.72401247401247404</v>
      </c>
      <c r="J137" s="46">
        <f t="shared" si="24"/>
        <v>0.71779141104294475</v>
      </c>
      <c r="K137" s="46">
        <f t="shared" si="24"/>
        <v>0.51615798922800715</v>
      </c>
      <c r="L137" s="46">
        <f t="shared" si="24"/>
        <v>0.62029285693737235</v>
      </c>
    </row>
    <row r="138" spans="1:12" ht="15" thickBot="1" x14ac:dyDescent="0.45"/>
    <row r="139" spans="1:12" ht="30" customHeight="1" thickBot="1" x14ac:dyDescent="0.45">
      <c r="A139" s="179" t="s">
        <v>9</v>
      </c>
      <c r="B139" s="180"/>
      <c r="C139" s="38" t="s">
        <v>10</v>
      </c>
      <c r="D139" s="1" t="s">
        <v>2</v>
      </c>
      <c r="E139" s="1" t="s">
        <v>7</v>
      </c>
      <c r="F139" s="39" t="s">
        <v>8</v>
      </c>
      <c r="G139" s="40" t="s">
        <v>14</v>
      </c>
      <c r="H139" s="39" t="s">
        <v>6</v>
      </c>
      <c r="I139" s="40" t="s">
        <v>12</v>
      </c>
      <c r="J139" s="39" t="s">
        <v>13</v>
      </c>
      <c r="K139" s="101" t="s">
        <v>17</v>
      </c>
      <c r="L139" s="94" t="s">
        <v>1</v>
      </c>
    </row>
    <row r="140" spans="1:12" x14ac:dyDescent="0.4">
      <c r="A140" s="181" t="s">
        <v>65</v>
      </c>
      <c r="B140" s="183" t="s">
        <v>71</v>
      </c>
      <c r="C140" s="17" t="s">
        <v>3</v>
      </c>
      <c r="D140" s="118">
        <v>1320</v>
      </c>
      <c r="E140" s="165"/>
      <c r="F140" s="119">
        <v>1465</v>
      </c>
      <c r="G140" s="120">
        <v>974</v>
      </c>
      <c r="H140" s="165"/>
      <c r="I140" s="120">
        <v>113</v>
      </c>
      <c r="J140" s="119">
        <v>77</v>
      </c>
      <c r="K140" s="121">
        <v>86</v>
      </c>
      <c r="L140" s="122">
        <f>SUM(D140:K140)</f>
        <v>4035</v>
      </c>
    </row>
    <row r="141" spans="1:12" x14ac:dyDescent="0.4">
      <c r="A141" s="175"/>
      <c r="B141" s="184"/>
      <c r="C141" s="51" t="s">
        <v>0</v>
      </c>
      <c r="D141" s="123">
        <v>780</v>
      </c>
      <c r="E141" s="166"/>
      <c r="F141" s="124">
        <v>850</v>
      </c>
      <c r="G141" s="123">
        <v>767</v>
      </c>
      <c r="H141" s="166"/>
      <c r="I141" s="123">
        <v>75</v>
      </c>
      <c r="J141" s="124">
        <v>50</v>
      </c>
      <c r="K141" s="125">
        <v>34</v>
      </c>
      <c r="L141" s="126">
        <f>SUM(D141:K141)</f>
        <v>2556</v>
      </c>
    </row>
    <row r="142" spans="1:12" ht="15" thickBot="1" x14ac:dyDescent="0.45">
      <c r="A142" s="175"/>
      <c r="B142" s="185"/>
      <c r="C142" s="52" t="s">
        <v>4</v>
      </c>
      <c r="D142" s="117">
        <v>0.59099999999999997</v>
      </c>
      <c r="E142" s="167"/>
      <c r="F142" s="117">
        <v>0.57999999999999996</v>
      </c>
      <c r="G142" s="117">
        <v>0.78700000000000003</v>
      </c>
      <c r="H142" s="167"/>
      <c r="I142" s="117">
        <v>0.66400000000000003</v>
      </c>
      <c r="J142" s="117">
        <v>0.65</v>
      </c>
      <c r="K142" s="117">
        <v>0.4</v>
      </c>
      <c r="L142" s="112">
        <f>L141/L140</f>
        <v>0.63345724907063194</v>
      </c>
    </row>
    <row r="143" spans="1:12" x14ac:dyDescent="0.4">
      <c r="A143" s="175"/>
      <c r="B143" s="183" t="s">
        <v>72</v>
      </c>
      <c r="C143" s="50" t="s">
        <v>3</v>
      </c>
      <c r="D143" s="95">
        <v>2412</v>
      </c>
      <c r="E143" s="127">
        <v>1117</v>
      </c>
      <c r="F143" s="139">
        <v>1291</v>
      </c>
      <c r="G143" s="10">
        <v>1481</v>
      </c>
      <c r="H143" s="140">
        <v>87</v>
      </c>
      <c r="I143" s="140">
        <v>382</v>
      </c>
      <c r="J143" s="128">
        <v>226</v>
      </c>
      <c r="K143" s="129">
        <v>188</v>
      </c>
      <c r="L143" s="3">
        <f>SUM(D143:K143)</f>
        <v>7184</v>
      </c>
    </row>
    <row r="144" spans="1:12" x14ac:dyDescent="0.4">
      <c r="A144" s="175"/>
      <c r="B144" s="184"/>
      <c r="C144" s="51" t="s">
        <v>0</v>
      </c>
      <c r="D144" s="11">
        <v>1429</v>
      </c>
      <c r="E144" s="141">
        <v>773</v>
      </c>
      <c r="F144" s="89">
        <v>776</v>
      </c>
      <c r="G144" s="11">
        <v>1184</v>
      </c>
      <c r="H144" s="130">
        <v>16</v>
      </c>
      <c r="I144" s="130">
        <v>242</v>
      </c>
      <c r="J144" s="131">
        <v>141</v>
      </c>
      <c r="K144" s="132">
        <v>102</v>
      </c>
      <c r="L144" s="75">
        <f>SUM(D144:K144)</f>
        <v>4663</v>
      </c>
    </row>
    <row r="145" spans="1:12" ht="15" thickBot="1" x14ac:dyDescent="0.45">
      <c r="A145" s="175"/>
      <c r="B145" s="185"/>
      <c r="C145" s="52" t="s">
        <v>4</v>
      </c>
      <c r="D145" s="12">
        <v>0.59199999999999997</v>
      </c>
      <c r="E145" s="90">
        <v>0.629</v>
      </c>
      <c r="F145" s="91">
        <v>0.60099999999999998</v>
      </c>
      <c r="G145" s="12">
        <v>0.79900000000000004</v>
      </c>
      <c r="H145" s="92">
        <f>H144/H143</f>
        <v>0.18390804597701149</v>
      </c>
      <c r="I145" s="92">
        <v>0.63400000000000001</v>
      </c>
      <c r="J145" s="96">
        <v>0.62</v>
      </c>
      <c r="K145" s="104">
        <v>0.54</v>
      </c>
      <c r="L145" s="4">
        <f>L144/L143</f>
        <v>0.6490812917594655</v>
      </c>
    </row>
    <row r="146" spans="1:12" x14ac:dyDescent="0.4">
      <c r="A146" s="175"/>
      <c r="B146" s="187" t="s">
        <v>67</v>
      </c>
      <c r="C146" s="17" t="s">
        <v>3</v>
      </c>
      <c r="D146" s="8">
        <v>2032</v>
      </c>
      <c r="E146" s="127">
        <v>914</v>
      </c>
      <c r="F146" s="142">
        <v>1240</v>
      </c>
      <c r="G146" s="22">
        <v>1191</v>
      </c>
      <c r="H146" s="142">
        <v>70</v>
      </c>
      <c r="I146" s="143">
        <v>382</v>
      </c>
      <c r="J146" s="144">
        <v>215</v>
      </c>
      <c r="K146" s="129">
        <v>220</v>
      </c>
      <c r="L146" s="60">
        <f>SUM(D146:K146)</f>
        <v>6264</v>
      </c>
    </row>
    <row r="147" spans="1:12" x14ac:dyDescent="0.4">
      <c r="A147" s="175"/>
      <c r="B147" s="184"/>
      <c r="C147" s="51" t="s">
        <v>0</v>
      </c>
      <c r="D147" s="6">
        <v>1185</v>
      </c>
      <c r="E147" s="130">
        <v>603</v>
      </c>
      <c r="F147" s="133">
        <v>754</v>
      </c>
      <c r="G147" s="11">
        <v>955</v>
      </c>
      <c r="H147" s="133">
        <v>23</v>
      </c>
      <c r="I147" s="134">
        <v>242</v>
      </c>
      <c r="J147" s="131">
        <v>146</v>
      </c>
      <c r="K147" s="132">
        <v>162</v>
      </c>
      <c r="L147" s="154">
        <f>SUM(D147:K147)</f>
        <v>4070</v>
      </c>
    </row>
    <row r="148" spans="1:12" ht="15" thickBot="1" x14ac:dyDescent="0.45">
      <c r="A148" s="175"/>
      <c r="B148" s="184"/>
      <c r="C148" s="16" t="s">
        <v>4</v>
      </c>
      <c r="D148" s="54">
        <v>0.58299999999999996</v>
      </c>
      <c r="E148" s="34">
        <v>0.66</v>
      </c>
      <c r="F148" s="145">
        <v>0.60699999999999998</v>
      </c>
      <c r="G148" s="56">
        <v>0.80200000000000005</v>
      </c>
      <c r="H148" s="145">
        <f>H147/H146</f>
        <v>0.32857142857142857</v>
      </c>
      <c r="I148" s="146">
        <v>0.63400000000000001</v>
      </c>
      <c r="J148" s="147">
        <v>0.68</v>
      </c>
      <c r="K148" s="148">
        <v>0.74</v>
      </c>
      <c r="L148" s="4">
        <f>L147/L146</f>
        <v>0.64974457215836523</v>
      </c>
    </row>
    <row r="149" spans="1:12" x14ac:dyDescent="0.4">
      <c r="A149" s="175"/>
      <c r="B149" s="196" t="s">
        <v>69</v>
      </c>
      <c r="C149" s="197" t="s">
        <v>5</v>
      </c>
      <c r="D149" s="173">
        <v>2298</v>
      </c>
      <c r="E149" s="198">
        <v>889</v>
      </c>
      <c r="F149" s="199">
        <v>1111</v>
      </c>
      <c r="G149" s="200">
        <v>1240</v>
      </c>
      <c r="H149" s="168">
        <v>66</v>
      </c>
      <c r="I149" s="168">
        <v>487</v>
      </c>
      <c r="J149" s="199">
        <v>364</v>
      </c>
      <c r="K149" s="201">
        <v>189</v>
      </c>
      <c r="L149" s="202">
        <f>SUM(D149:K149)</f>
        <v>6644</v>
      </c>
    </row>
    <row r="150" spans="1:12" x14ac:dyDescent="0.4">
      <c r="A150" s="175"/>
      <c r="B150" s="186"/>
      <c r="C150" s="169" t="s">
        <v>0</v>
      </c>
      <c r="D150" s="172">
        <v>1467</v>
      </c>
      <c r="E150" s="203">
        <v>591</v>
      </c>
      <c r="F150" s="204">
        <v>710</v>
      </c>
      <c r="G150" s="203">
        <v>973</v>
      </c>
      <c r="H150" s="170">
        <v>12</v>
      </c>
      <c r="I150" s="174">
        <v>297</v>
      </c>
      <c r="J150" s="204">
        <v>239</v>
      </c>
      <c r="K150" s="171">
        <v>118</v>
      </c>
      <c r="L150" s="205">
        <f>SUM(D150:K150)</f>
        <v>4407</v>
      </c>
    </row>
    <row r="151" spans="1:12" ht="15" thickBot="1" x14ac:dyDescent="0.45">
      <c r="A151" s="175"/>
      <c r="B151" s="206"/>
      <c r="C151" s="207" t="s">
        <v>4</v>
      </c>
      <c r="D151" s="208">
        <v>0.63800000000000001</v>
      </c>
      <c r="E151" s="209">
        <v>0.66500000000000004</v>
      </c>
      <c r="F151" s="210">
        <v>0.63900000000000001</v>
      </c>
      <c r="G151" s="211">
        <v>0.78500000000000003</v>
      </c>
      <c r="H151" s="212">
        <f>H150/H149</f>
        <v>0.18181818181818182</v>
      </c>
      <c r="I151" s="212">
        <v>0.61</v>
      </c>
      <c r="J151" s="210">
        <v>0.66</v>
      </c>
      <c r="K151" s="213">
        <v>0.62</v>
      </c>
      <c r="L151" s="214">
        <f>L150/L149</f>
        <v>0.66330523780854911</v>
      </c>
    </row>
    <row r="152" spans="1:12" x14ac:dyDescent="0.4">
      <c r="A152" s="175"/>
      <c r="B152" s="183" t="s">
        <v>70</v>
      </c>
      <c r="C152" s="50" t="s">
        <v>5</v>
      </c>
      <c r="D152" s="5"/>
      <c r="E152" s="127"/>
      <c r="F152" s="127"/>
      <c r="G152" s="127"/>
      <c r="H152" s="127"/>
      <c r="I152" s="127"/>
      <c r="J152" s="162"/>
      <c r="K152" s="137"/>
      <c r="L152" s="2"/>
    </row>
    <row r="153" spans="1:12" x14ac:dyDescent="0.4">
      <c r="A153" s="175"/>
      <c r="B153" s="184"/>
      <c r="C153" s="51" t="s">
        <v>0</v>
      </c>
      <c r="D153" s="6"/>
      <c r="E153" s="130"/>
      <c r="F153" s="130"/>
      <c r="G153" s="130"/>
      <c r="H153" s="130"/>
      <c r="I153" s="134"/>
      <c r="J153" s="163"/>
      <c r="K153" s="132"/>
      <c r="L153" s="75"/>
    </row>
    <row r="154" spans="1:12" ht="15" thickBot="1" x14ac:dyDescent="0.45">
      <c r="A154" s="182"/>
      <c r="B154" s="185"/>
      <c r="C154" s="52" t="s">
        <v>4</v>
      </c>
      <c r="D154" s="7"/>
      <c r="E154" s="34"/>
      <c r="F154" s="34"/>
      <c r="G154" s="12"/>
      <c r="H154" s="34"/>
      <c r="I154" s="34"/>
      <c r="J154" s="20"/>
      <c r="K154" s="104"/>
      <c r="L154" s="4"/>
    </row>
    <row r="155" spans="1:12" x14ac:dyDescent="0.4">
      <c r="A155" s="175" t="s">
        <v>66</v>
      </c>
      <c r="B155" s="176"/>
      <c r="C155" s="41" t="s">
        <v>5</v>
      </c>
      <c r="D155" s="42">
        <f>D140+D143+D146+D149+D152</f>
        <v>8062</v>
      </c>
      <c r="E155" s="42">
        <f>E140+E143+E146+E149+E152</f>
        <v>2920</v>
      </c>
      <c r="F155" s="42">
        <f t="shared" ref="F155:L155" si="25">F140+F143+F146+F149+F152</f>
        <v>5107</v>
      </c>
      <c r="G155" s="42">
        <f t="shared" si="25"/>
        <v>4886</v>
      </c>
      <c r="H155" s="42">
        <f t="shared" ref="H155" si="26">H140+H143+H146+H149+H152</f>
        <v>223</v>
      </c>
      <c r="I155" s="42">
        <f t="shared" si="25"/>
        <v>1364</v>
      </c>
      <c r="J155" s="42">
        <f t="shared" si="25"/>
        <v>882</v>
      </c>
      <c r="K155" s="42">
        <f t="shared" si="25"/>
        <v>683</v>
      </c>
      <c r="L155" s="42">
        <f t="shared" si="25"/>
        <v>24127</v>
      </c>
    </row>
    <row r="156" spans="1:12" x14ac:dyDescent="0.4">
      <c r="A156" s="175"/>
      <c r="B156" s="176"/>
      <c r="C156" s="43" t="s">
        <v>0</v>
      </c>
      <c r="D156" s="44">
        <f>D141+D144+D147+D150+D153</f>
        <v>4861</v>
      </c>
      <c r="E156" s="44">
        <f>E141+E144+E147+E150+E153</f>
        <v>1967</v>
      </c>
      <c r="F156" s="44">
        <f t="shared" ref="F156:L156" si="27">F141+F144+F147+F150+F153</f>
        <v>3090</v>
      </c>
      <c r="G156" s="44">
        <f t="shared" si="27"/>
        <v>3879</v>
      </c>
      <c r="H156" s="44">
        <f t="shared" ref="H156" si="28">H141+H144+H147+H150+H153</f>
        <v>51</v>
      </c>
      <c r="I156" s="44">
        <f t="shared" si="27"/>
        <v>856</v>
      </c>
      <c r="J156" s="44">
        <f t="shared" si="27"/>
        <v>576</v>
      </c>
      <c r="K156" s="44">
        <f t="shared" si="27"/>
        <v>416</v>
      </c>
      <c r="L156" s="44">
        <f t="shared" si="27"/>
        <v>15696</v>
      </c>
    </row>
    <row r="157" spans="1:12" ht="15" thickBot="1" x14ac:dyDescent="0.45">
      <c r="A157" s="177"/>
      <c r="B157" s="178"/>
      <c r="C157" s="45" t="s">
        <v>4</v>
      </c>
      <c r="D157" s="46">
        <f t="shared" ref="D157:L157" si="29">D156/D155</f>
        <v>0.60295212106177132</v>
      </c>
      <c r="E157" s="46">
        <f t="shared" ref="E157" si="30">E156/E155</f>
        <v>0.67363013698630136</v>
      </c>
      <c r="F157" s="46">
        <f t="shared" si="29"/>
        <v>0.60505188956334444</v>
      </c>
      <c r="G157" s="46">
        <f t="shared" si="29"/>
        <v>0.79390094146541135</v>
      </c>
      <c r="H157" s="46">
        <f t="shared" ref="H157" si="31">H156/H155</f>
        <v>0.22869955156950672</v>
      </c>
      <c r="I157" s="46">
        <f t="shared" si="29"/>
        <v>0.62756598240469208</v>
      </c>
      <c r="J157" s="46">
        <f t="shared" si="29"/>
        <v>0.65306122448979587</v>
      </c>
      <c r="K157" s="46">
        <f t="shared" si="29"/>
        <v>0.60907759882869694</v>
      </c>
      <c r="L157" s="46">
        <f t="shared" si="29"/>
        <v>0.65055746673850867</v>
      </c>
    </row>
  </sheetData>
  <mergeCells count="65">
    <mergeCell ref="A120:A134"/>
    <mergeCell ref="B132:B134"/>
    <mergeCell ref="A135:B137"/>
    <mergeCell ref="A119:B119"/>
    <mergeCell ref="B120:B122"/>
    <mergeCell ref="B123:B125"/>
    <mergeCell ref="B126:B128"/>
    <mergeCell ref="B129:B131"/>
    <mergeCell ref="A115:B117"/>
    <mergeCell ref="A102:B102"/>
    <mergeCell ref="A103:A114"/>
    <mergeCell ref="B103:B105"/>
    <mergeCell ref="B106:B108"/>
    <mergeCell ref="B109:B111"/>
    <mergeCell ref="B112:B114"/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  <mergeCell ref="A155:B157"/>
    <mergeCell ref="A139:B139"/>
    <mergeCell ref="A140:A154"/>
    <mergeCell ref="B140:B142"/>
    <mergeCell ref="B143:B145"/>
    <mergeCell ref="B146:B148"/>
    <mergeCell ref="B149:B151"/>
    <mergeCell ref="B152:B15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자료(8월19일주합계)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2024-08-29T10:05:20Z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