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E7EF5C83-0F06-4AB1-91CB-9C49D9AD17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5년12월15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7" i="10" l="1"/>
  <c r="N468" i="10" s="1"/>
  <c r="N466" i="10"/>
  <c r="M468" i="10"/>
  <c r="J468" i="10"/>
  <c r="N464" i="10"/>
  <c r="N463" i="10"/>
  <c r="M465" i="10"/>
  <c r="N465" i="10" l="1"/>
  <c r="J465" i="10"/>
  <c r="N461" i="10"/>
  <c r="N460" i="10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N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62" i="10" l="1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<sst xmlns="http://schemas.openxmlformats.org/spreadsheetml/2006/main" count="865" uniqueCount="190">
  <si>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</si>
  <si>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</si>
  <si>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</si>
  <si>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</si>
  <si>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</si>
  <si>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</si>
  <si>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</si>
  <si>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</si>
  <si>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</si>
  <si>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</si>
  <si>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</si>
  <si>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</si>
  <si>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</si>
  <si>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</si>
  <si>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</si>
  <si>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</si>
  <si>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</si>
  <si>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</si>
  <si>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</si>
  <si>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</si>
  <si>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</si>
  <si>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</si>
  <si>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</si>
  <si>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</si>
  <si>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</si>
  <si>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</si>
  <si>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</si>
  <si>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</si>
  <si>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</si>
  <si>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</si>
  <si>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</si>
  <si>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</si>
  <si>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</si>
  <si>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</si>
  <si>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</si>
  <si>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</si>
  <si>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</si>
  <si>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</si>
  <si>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</si>
  <si>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</si>
  <si>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</si>
  <si>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</si>
  <si>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</si>
  <si>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</si>
  <si>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</si>
  <si>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</si>
  <si>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</si>
  <si>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</si>
  <si>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</si>
  <si>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</si>
  <si>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</si>
  <si>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</si>
  <si>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</si>
  <si>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</si>
  <si>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</si>
  <si>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</si>
  <si>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</si>
  <si>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</si>
  <si>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</si>
  <si>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</si>
  <si>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</si>
  <si>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</si>
  <si>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</si>
  <si>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</si>
  <si>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</si>
  <si>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</si>
  <si>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</si>
  <si>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</si>
  <si>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</si>
  <si>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</si>
  <si>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</si>
  <si>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</si>
  <si>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</si>
  <si>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</si>
  <si>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</si>
  <si>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</si>
  <si>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</si>
  <si>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</si>
  <si>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</si>
  <si>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</si>
  <si>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</si>
  <si>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</si>
  <si>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</si>
  <si>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</si>
  <si>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</si>
  <si>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</si>
  <si>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</si>
  <si>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</si>
  <si>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</si>
  <si>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</si>
  <si>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</si>
  <si>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</si>
  <si>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</si>
  <si>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</si>
  <si>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</si>
  <si>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</si>
  <si>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</si>
  <si>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</si>
  <si>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</si>
  <si>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</si>
  <si>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</si>
  <si>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</si>
  <si>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</si>
  <si>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</si>
  <si>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</si>
  <si>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</si>
  <si>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</si>
  <si>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</si>
  <si>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</si>
  <si>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</si>
  <si>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</si>
  <si>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</si>
  <si>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</si>
  <si>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</si>
  <si>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</si>
  <si>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</si>
  <si>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</si>
  <si>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</si>
  <si>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</si>
  <si>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</si>
  <si>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</si>
  <si>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</si>
  <si>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</si>
  <si>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</si>
  <si>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</si>
  <si>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</si>
  <si>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</si>
  <si>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</si>
  <si>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</si>
  <si>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</si>
  <si>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</si>
  <si>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</si>
  <si>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</si>
  <si>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</si>
  <si>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</si>
  <si>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</si>
  <si>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</si>
  <si>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</si>
  <si>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</si>
  <si>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</si>
  <si>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</si>
  <si>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</si>
  <si>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</si>
  <si>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</si>
  <si>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</si>
  <si>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</si>
  <si>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</si>
  <si>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</si>
  <si>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</si>
  <si>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</si>
  <si>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</si>
  <si>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</si>
  <si>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</si>
  <si>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</si>
  <si>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</si>
  <si>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</si>
  <si>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</si>
  <si>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</si>
  <si>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</si>
  <si>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</si>
  <si>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</si>
  <si>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</si>
  <si>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</si>
  <si>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</si>
  <si>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</si>
  <si>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</si>
  <si>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</si>
  <si>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</si>
  <si>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</si>
  <si>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</si>
  <si>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</si>
  <si>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</si>
  <si>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</si>
  <si>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</si>
  <si>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</si>
  <si>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</si>
  <si>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</si>
  <si>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</si>
  <si>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</si>
  <si>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</si>
  <si>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</si>
  <si>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</si>
  <si>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</si>
  <si>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</si>
  <si>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</si>
  <si>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</si>
  <si>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</si>
  <si>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</si>
  <si>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</si>
  <si>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11월29일주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</si>
</sst>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3" fillId="2" borderId="20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3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5" fillId="7" borderId="9" xfId="2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9" fontId="3" fillId="7" borderId="4" xfId="1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9" fontId="5" fillId="7" borderId="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7"/>
  <sheetViews>
    <sheetView tabSelected="1" topLeftCell="A457" workbookViewId="0">
      <selection activeCell="F479" sqref="F479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300" t="s">
        <v>11</v>
      </c>
      <c r="C1" s="301"/>
      <c r="D1" s="301"/>
      <c r="E1" s="302" t="s">
        <v>18</v>
      </c>
      <c r="F1" s="303"/>
      <c r="G1" s="303"/>
      <c r="H1" s="303"/>
      <c r="I1" s="303"/>
      <c r="J1" s="303"/>
      <c r="K1" s="303"/>
      <c r="L1" s="304"/>
      <c r="M1" s="36" t="s">
        <v>16</v>
      </c>
    </row>
    <row r="2" spans="2:13" ht="35.4" customHeight="1" thickBot="1" x14ac:dyDescent="0.45">
      <c r="B2" s="279" t="s">
        <v>9</v>
      </c>
      <c r="C2" s="280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7" t="s">
        <v>19</v>
      </c>
      <c r="C3" s="283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8"/>
      <c r="C4" s="291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8"/>
      <c r="C5" s="292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8"/>
      <c r="C6" s="277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8"/>
      <c r="C7" s="291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8"/>
      <c r="C8" s="291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8"/>
      <c r="C9" s="283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8"/>
      <c r="C10" s="291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8"/>
      <c r="C11" s="292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8"/>
      <c r="C12" s="283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8"/>
      <c r="C13" s="291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8"/>
      <c r="C14" s="292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8"/>
      <c r="C15" s="283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8"/>
      <c r="C16" s="291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9"/>
      <c r="C17" s="292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86" t="s">
        <v>15</v>
      </c>
      <c r="C18" s="287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86"/>
      <c r="C19" s="287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8"/>
      <c r="C20" s="289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9" t="s">
        <v>9</v>
      </c>
      <c r="C22" s="280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7" t="s">
        <v>31</v>
      </c>
      <c r="C23" s="283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8"/>
      <c r="C24" s="291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8"/>
      <c r="C25" s="292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8"/>
      <c r="C26" s="277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8"/>
      <c r="C27" s="291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8"/>
      <c r="C28" s="291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8"/>
      <c r="C29" s="283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8"/>
      <c r="C30" s="291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8"/>
      <c r="C31" s="292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8"/>
      <c r="C32" s="283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8"/>
      <c r="C33" s="291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8"/>
      <c r="C34" s="292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8"/>
      <c r="C35" s="283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8"/>
      <c r="C36" s="291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9"/>
      <c r="C37" s="292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86" t="s">
        <v>30</v>
      </c>
      <c r="C38" s="287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86"/>
      <c r="C39" s="287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8"/>
      <c r="C40" s="289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9" t="s">
        <v>9</v>
      </c>
      <c r="C42" s="280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86"/>
      <c r="C43" s="277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86"/>
      <c r="C44" s="291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86"/>
      <c r="C45" s="292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86"/>
      <c r="C46" s="277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86"/>
      <c r="C47" s="291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86"/>
      <c r="C48" s="291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86"/>
      <c r="C49" s="283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86"/>
      <c r="C50" s="291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86"/>
      <c r="C51" s="292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86"/>
      <c r="C52" s="283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86"/>
      <c r="C53" s="291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93"/>
      <c r="C54" s="292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86" t="s">
        <v>36</v>
      </c>
      <c r="C55" s="287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86"/>
      <c r="C56" s="287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88"/>
      <c r="C57" s="289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9" t="s">
        <v>9</v>
      </c>
      <c r="C59" s="280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90" t="s">
        <v>37</v>
      </c>
      <c r="C60" s="283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86"/>
      <c r="C61" s="291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86"/>
      <c r="C62" s="292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86"/>
      <c r="C63" s="283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86"/>
      <c r="C64" s="291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86"/>
      <c r="C65" s="292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86"/>
      <c r="C66" s="277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86"/>
      <c r="C67" s="291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86"/>
      <c r="C68" s="291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86"/>
      <c r="C69" s="283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86"/>
      <c r="C70" s="291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86"/>
      <c r="C71" s="292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86"/>
      <c r="C72" s="283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86"/>
      <c r="C73" s="291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93"/>
      <c r="C74" s="292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86" t="s">
        <v>38</v>
      </c>
      <c r="C75" s="287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86"/>
      <c r="C76" s="287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8"/>
      <c r="C77" s="289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9" t="s">
        <v>9</v>
      </c>
      <c r="C79" s="280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90" t="s">
        <v>44</v>
      </c>
      <c r="C80" s="283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86"/>
      <c r="C81" s="291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86"/>
      <c r="C82" s="292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86"/>
      <c r="C83" s="283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86"/>
      <c r="C84" s="291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86"/>
      <c r="C85" s="292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86"/>
      <c r="C86" s="277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86"/>
      <c r="C87" s="291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86"/>
      <c r="C88" s="291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86"/>
      <c r="C89" s="283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86"/>
      <c r="C90" s="291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86"/>
      <c r="C91" s="292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86"/>
      <c r="C92" s="283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86"/>
      <c r="C93" s="291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93"/>
      <c r="C94" s="292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86" t="s">
        <v>45</v>
      </c>
      <c r="C95" s="287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86"/>
      <c r="C96" s="287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8"/>
      <c r="C97" s="289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9" t="s">
        <v>9</v>
      </c>
      <c r="C99" s="280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90" t="s">
        <v>51</v>
      </c>
      <c r="C100" s="283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86"/>
      <c r="C101" s="291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86"/>
      <c r="C102" s="292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86"/>
      <c r="C103" s="283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86"/>
      <c r="C104" s="291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86"/>
      <c r="C105" s="292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86"/>
      <c r="C106" s="277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86"/>
      <c r="C107" s="291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86"/>
      <c r="C108" s="291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86"/>
      <c r="C109" s="283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86"/>
      <c r="C110" s="291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86"/>
      <c r="C111" s="292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86" t="s">
        <v>56</v>
      </c>
      <c r="C112" s="287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86"/>
      <c r="C113" s="287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8"/>
      <c r="C114" s="289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9" t="s">
        <v>9</v>
      </c>
      <c r="C116" s="280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90" t="s">
        <v>57</v>
      </c>
      <c r="C117" s="283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86"/>
      <c r="C118" s="291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86"/>
      <c r="C119" s="292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86"/>
      <c r="C120" s="283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86"/>
      <c r="C121" s="291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86"/>
      <c r="C122" s="292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86"/>
      <c r="C123" s="277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86"/>
      <c r="C124" s="291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86"/>
      <c r="C125" s="291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86"/>
      <c r="C126" s="283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86"/>
      <c r="C127" s="291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86"/>
      <c r="C128" s="292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86"/>
      <c r="C129" s="283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86"/>
      <c r="C130" s="291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93"/>
      <c r="C131" s="292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86" t="s">
        <v>58</v>
      </c>
      <c r="C132" s="287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86"/>
      <c r="C133" s="287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8"/>
      <c r="C134" s="289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9" t="s">
        <v>9</v>
      </c>
      <c r="C136" s="280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90" t="s">
        <v>63</v>
      </c>
      <c r="C137" s="283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86"/>
      <c r="C138" s="291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86"/>
      <c r="C139" s="292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86"/>
      <c r="C140" s="283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86"/>
      <c r="C141" s="291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86"/>
      <c r="C142" s="292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86"/>
      <c r="C143" s="277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86"/>
      <c r="C144" s="291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86"/>
      <c r="C145" s="291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86"/>
      <c r="C146" s="283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86"/>
      <c r="C147" s="291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86"/>
      <c r="C148" s="292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86"/>
      <c r="C149" s="283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86"/>
      <c r="C150" s="291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93"/>
      <c r="C151" s="292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86" t="s">
        <v>64</v>
      </c>
      <c r="C152" s="287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86"/>
      <c r="C153" s="287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8"/>
      <c r="C154" s="289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9" t="s">
        <v>9</v>
      </c>
      <c r="C156" s="280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90" t="s">
        <v>71</v>
      </c>
      <c r="C157" s="283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86"/>
      <c r="C158" s="291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86"/>
      <c r="C159" s="292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86"/>
      <c r="C160" s="283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86"/>
      <c r="C161" s="291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86"/>
      <c r="C162" s="292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86"/>
      <c r="C163" s="277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86"/>
      <c r="C164" s="291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86"/>
      <c r="C165" s="291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86"/>
      <c r="C166" s="283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86"/>
      <c r="C167" s="291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86"/>
      <c r="C168" s="292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86"/>
      <c r="C169" s="283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86"/>
      <c r="C170" s="291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93"/>
      <c r="C171" s="292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86" t="s">
        <v>72</v>
      </c>
      <c r="C172" s="287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86"/>
      <c r="C173" s="287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8"/>
      <c r="C174" s="289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9" t="s">
        <v>9</v>
      </c>
      <c r="C176" s="280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90" t="s">
        <v>78</v>
      </c>
      <c r="C177" s="283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86"/>
      <c r="C178" s="291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86"/>
      <c r="C179" s="292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86"/>
      <c r="C180" s="283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86"/>
      <c r="C181" s="291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86"/>
      <c r="C182" s="292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86"/>
      <c r="C183" s="277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86"/>
      <c r="C184" s="291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86"/>
      <c r="C185" s="291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86"/>
      <c r="C186" s="283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86"/>
      <c r="C187" s="291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86"/>
      <c r="C188" s="292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86"/>
      <c r="C189" s="283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86"/>
      <c r="C190" s="291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93"/>
      <c r="C191" s="292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86" t="s">
        <v>84</v>
      </c>
      <c r="C192" s="287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86"/>
      <c r="C193" s="287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88"/>
      <c r="C194" s="289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9" t="s">
        <v>9</v>
      </c>
      <c r="C196" s="280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90" t="s">
        <v>85</v>
      </c>
      <c r="C197" s="283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86"/>
      <c r="C198" s="277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86"/>
      <c r="C199" s="278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86"/>
      <c r="C200" s="283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86"/>
      <c r="C201" s="291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86"/>
      <c r="C202" s="292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86"/>
      <c r="C203" s="277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86"/>
      <c r="C204" s="291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86"/>
      <c r="C205" s="291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86"/>
      <c r="C206" s="283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86"/>
      <c r="C207" s="291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86"/>
      <c r="C208" s="292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86"/>
      <c r="C209" s="283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86"/>
      <c r="C210" s="291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93"/>
      <c r="C211" s="292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86" t="s">
        <v>86</v>
      </c>
      <c r="C212" s="287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86"/>
      <c r="C213" s="287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88"/>
      <c r="C214" s="289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9" t="s">
        <v>9</v>
      </c>
      <c r="C216" s="280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90" t="s">
        <v>92</v>
      </c>
      <c r="C217" s="283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86"/>
      <c r="C218" s="277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86"/>
      <c r="C219" s="278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86"/>
      <c r="C220" s="283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86"/>
      <c r="C221" s="291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86"/>
      <c r="C222" s="292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86"/>
      <c r="C223" s="277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86"/>
      <c r="C224" s="291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86"/>
      <c r="C225" s="291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86"/>
      <c r="C226" s="283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86"/>
      <c r="C227" s="291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86"/>
      <c r="C228" s="292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86"/>
      <c r="C229" s="283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86"/>
      <c r="C230" s="291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93"/>
      <c r="C231" s="292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86" t="s">
        <v>93</v>
      </c>
      <c r="C232" s="287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86"/>
      <c r="C233" s="287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8"/>
      <c r="C234" s="289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9" t="s">
        <v>9</v>
      </c>
      <c r="C236" s="280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90" t="s">
        <v>99</v>
      </c>
      <c r="C237" s="283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86"/>
      <c r="C238" s="277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86"/>
      <c r="C239" s="278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86"/>
      <c r="C240" s="283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86"/>
      <c r="C241" s="291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86"/>
      <c r="C242" s="292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86"/>
      <c r="C243" s="277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86"/>
      <c r="C244" s="291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86"/>
      <c r="C245" s="291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86"/>
      <c r="C246" s="283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86"/>
      <c r="C247" s="291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86"/>
      <c r="C248" s="292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86"/>
      <c r="C249" s="283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86"/>
      <c r="C250" s="291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93"/>
      <c r="C251" s="292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86" t="s">
        <v>104</v>
      </c>
      <c r="C252" s="287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86"/>
      <c r="C253" s="287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8"/>
      <c r="C254" s="289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9" t="s">
        <v>9</v>
      </c>
      <c r="C256" s="280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90" t="s">
        <v>107</v>
      </c>
      <c r="C257" s="283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86"/>
      <c r="C258" s="277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86"/>
      <c r="C259" s="278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86"/>
      <c r="C260" s="283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86"/>
      <c r="C261" s="291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86"/>
      <c r="C262" s="292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86"/>
      <c r="C263" s="277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86"/>
      <c r="C264" s="291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86"/>
      <c r="C265" s="291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86"/>
      <c r="C266" s="283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86"/>
      <c r="C267" s="291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86"/>
      <c r="C268" s="292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86" t="s">
        <v>112</v>
      </c>
      <c r="C269" s="287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86"/>
      <c r="C270" s="287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8"/>
      <c r="C271" s="289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9" t="s">
        <v>9</v>
      </c>
      <c r="C274" s="280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90" t="s">
        <v>113</v>
      </c>
      <c r="C275" s="283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86"/>
      <c r="C276" s="277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86"/>
      <c r="C277" s="278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86"/>
      <c r="C278" s="283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86"/>
      <c r="C279" s="291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86"/>
      <c r="C280" s="292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86"/>
      <c r="C281" s="277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86"/>
      <c r="C282" s="291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86"/>
      <c r="C283" s="291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86"/>
      <c r="C284" s="283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86"/>
      <c r="C285" s="291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86"/>
      <c r="C286" s="292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86"/>
      <c r="C287" s="283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86"/>
      <c r="C288" s="291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93"/>
      <c r="C289" s="292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86" t="s">
        <v>114</v>
      </c>
      <c r="C290" s="287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86"/>
      <c r="C291" s="287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8"/>
      <c r="C292" s="289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9" t="s">
        <v>9</v>
      </c>
      <c r="C299" s="280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90" t="s">
        <v>126</v>
      </c>
      <c r="C300" s="283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86"/>
      <c r="C301" s="277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86"/>
      <c r="C302" s="278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86"/>
      <c r="C303" s="283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86"/>
      <c r="C304" s="291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86"/>
      <c r="C305" s="292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86"/>
      <c r="C306" s="277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86"/>
      <c r="C307" s="291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86"/>
      <c r="C308" s="291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86"/>
      <c r="C309" s="283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86"/>
      <c r="C310" s="291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86"/>
      <c r="C311" s="292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86"/>
      <c r="C312" s="294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86"/>
      <c r="C313" s="295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93"/>
      <c r="C314" s="296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86" t="s">
        <v>132</v>
      </c>
      <c r="C315" s="287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86"/>
      <c r="C316" s="287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8"/>
      <c r="C317" s="289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9" t="s">
        <v>9</v>
      </c>
      <c r="C319" s="280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90" t="s">
        <v>133</v>
      </c>
      <c r="C320" s="283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86"/>
      <c r="C321" s="277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86"/>
      <c r="C322" s="278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86"/>
      <c r="C323" s="283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86"/>
      <c r="C324" s="291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86"/>
      <c r="C325" s="292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86"/>
      <c r="C326" s="277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86"/>
      <c r="C327" s="291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86"/>
      <c r="C328" s="291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86"/>
      <c r="C329" s="283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86"/>
      <c r="C330" s="291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86"/>
      <c r="C331" s="292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86"/>
      <c r="C332" s="294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86"/>
      <c r="C333" s="295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93"/>
      <c r="C334" s="296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86" t="s">
        <v>134</v>
      </c>
      <c r="C335" s="287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86"/>
      <c r="C336" s="287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88"/>
      <c r="C337" s="289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9" t="s">
        <v>9</v>
      </c>
      <c r="C339" s="280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90" t="s">
        <v>140</v>
      </c>
      <c r="C340" s="283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86"/>
      <c r="C341" s="277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86"/>
      <c r="C342" s="278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86"/>
      <c r="C343" s="283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86"/>
      <c r="C344" s="291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86"/>
      <c r="C345" s="292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86"/>
      <c r="C346" s="277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86"/>
      <c r="C347" s="291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86"/>
      <c r="C348" s="291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86"/>
      <c r="C349" s="283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86"/>
      <c r="C350" s="291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86"/>
      <c r="C351" s="292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86"/>
      <c r="C352" s="294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86"/>
      <c r="C353" s="295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93"/>
      <c r="C354" s="296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86" t="s">
        <v>141</v>
      </c>
      <c r="C355" s="287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86"/>
      <c r="C356" s="287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88"/>
      <c r="C357" s="289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9" t="s">
        <v>9</v>
      </c>
      <c r="C360" s="280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90" t="s">
        <v>147</v>
      </c>
      <c r="C361" s="283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86"/>
      <c r="C362" s="277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86"/>
      <c r="C363" s="278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86"/>
      <c r="C364" s="283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86"/>
      <c r="C365" s="291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86"/>
      <c r="C366" s="292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86"/>
      <c r="C367" s="277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86"/>
      <c r="C368" s="291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86"/>
      <c r="C369" s="291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86"/>
      <c r="C370" s="283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86"/>
      <c r="C371" s="291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86"/>
      <c r="C372" s="292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86"/>
      <c r="C373" s="294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86"/>
      <c r="C374" s="295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93"/>
      <c r="C375" s="296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86" t="s">
        <v>154</v>
      </c>
      <c r="C376" s="287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86"/>
      <c r="C377" s="287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88"/>
      <c r="C378" s="289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9" t="s">
        <v>9</v>
      </c>
      <c r="C380" s="280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90" t="s">
        <v>156</v>
      </c>
      <c r="C381" s="283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86"/>
      <c r="C382" s="277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86"/>
      <c r="C383" s="278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86"/>
      <c r="C384" s="283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86"/>
      <c r="C385" s="291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86"/>
      <c r="C386" s="292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86"/>
      <c r="C387" s="277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86"/>
      <c r="C388" s="291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86"/>
      <c r="C389" s="291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86"/>
      <c r="C390" s="283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86"/>
      <c r="C391" s="291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86"/>
      <c r="C392" s="292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86"/>
      <c r="C393" s="294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86"/>
      <c r="C394" s="295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93"/>
      <c r="C395" s="296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86" t="s">
        <v>161</v>
      </c>
      <c r="C396" s="287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86"/>
      <c r="C397" s="287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88"/>
      <c r="C398" s="289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9" t="s">
        <v>9</v>
      </c>
      <c r="C401" s="280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90" t="s">
        <v>163</v>
      </c>
      <c r="C402" s="305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86"/>
      <c r="C403" s="277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86"/>
      <c r="C404" s="278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86"/>
      <c r="C405" s="305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86"/>
      <c r="C406" s="291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86"/>
      <c r="C407" s="292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86"/>
      <c r="C408" s="277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86"/>
      <c r="C409" s="291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86"/>
      <c r="C410" s="291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86"/>
      <c r="C411" s="283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86"/>
      <c r="C412" s="291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86"/>
      <c r="C413" s="292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86"/>
      <c r="C414" s="294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86"/>
      <c r="C415" s="295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93"/>
      <c r="C416" s="296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86" t="s">
        <v>166</v>
      </c>
      <c r="C417" s="287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86"/>
      <c r="C418" s="287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88"/>
      <c r="C419" s="289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9" t="s">
        <v>9</v>
      </c>
      <c r="C422" s="280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90" t="s">
        <v>170</v>
      </c>
      <c r="C423" s="283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86"/>
      <c r="C424" s="277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86"/>
      <c r="C425" s="278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86"/>
      <c r="C426" s="283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86"/>
      <c r="C427" s="291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86"/>
      <c r="C428" s="292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86"/>
      <c r="C429" s="277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86"/>
      <c r="C430" s="291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86"/>
      <c r="C431" s="291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86"/>
      <c r="C432" s="283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86"/>
      <c r="C433" s="291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86"/>
      <c r="C434" s="292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86"/>
      <c r="C435" s="294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86"/>
      <c r="C436" s="295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93"/>
      <c r="C437" s="296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86" t="s">
        <v>84</v>
      </c>
      <c r="C438" s="287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86"/>
      <c r="C439" s="287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88"/>
      <c r="C440" s="289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79" t="s">
        <v>9</v>
      </c>
      <c r="C442" s="280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90" t="s">
        <v>176</v>
      </c>
      <c r="C443" s="283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86"/>
      <c r="C444" s="277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86"/>
      <c r="C445" s="278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86"/>
      <c r="C446" s="283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86"/>
      <c r="C447" s="291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86"/>
      <c r="C448" s="292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86"/>
      <c r="C449" s="277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86"/>
      <c r="C450" s="291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86"/>
      <c r="C451" s="291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86"/>
      <c r="C452" s="283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86"/>
      <c r="C453" s="291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86"/>
      <c r="C454" s="292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86" t="s">
        <v>182</v>
      </c>
      <c r="C455" s="287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86"/>
      <c r="C456" s="287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88"/>
      <c r="C457" s="289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79" t="s">
        <v>9</v>
      </c>
      <c r="C459" s="280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281" t="s">
        <v>183</v>
      </c>
      <c r="C460" s="283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2">
        <v>279</v>
      </c>
      <c r="N460" s="264">
        <f>SUM(E460:M460)</f>
        <v>9971</v>
      </c>
    </row>
    <row r="461" spans="2:14" x14ac:dyDescent="0.4">
      <c r="B461" s="282"/>
      <c r="C461" s="277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3">
        <v>123</v>
      </c>
      <c r="N461" s="265">
        <f>SUM(E461:M461)</f>
        <v>5738</v>
      </c>
    </row>
    <row r="462" spans="2:14" ht="15" thickBot="1" x14ac:dyDescent="0.45">
      <c r="B462" s="282"/>
      <c r="C462" s="278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6">
        <f>N461/N460</f>
        <v>0.57546885969311001</v>
      </c>
    </row>
    <row r="463" spans="2:14" ht="14.4" customHeight="1" x14ac:dyDescent="0.4">
      <c r="B463" s="282"/>
      <c r="C463" s="283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282"/>
      <c r="C464" s="277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282"/>
      <c r="C465" s="277"/>
      <c r="D465" s="16" t="s">
        <v>4</v>
      </c>
      <c r="E465" s="56">
        <v>0.54400000000000004</v>
      </c>
      <c r="F465" s="56">
        <v>0.65500000000000003</v>
      </c>
      <c r="G465" s="306">
        <v>0.501</v>
      </c>
      <c r="H465" s="56">
        <v>0.748</v>
      </c>
      <c r="I465" s="307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282"/>
      <c r="C466" s="284" t="s">
        <v>187</v>
      </c>
      <c r="D466" s="267" t="s">
        <v>3</v>
      </c>
      <c r="E466" s="268">
        <v>3338</v>
      </c>
      <c r="F466" s="270">
        <v>771</v>
      </c>
      <c r="G466" s="269">
        <v>2296</v>
      </c>
      <c r="H466" s="268">
        <v>1484</v>
      </c>
      <c r="I466" s="269">
        <v>511</v>
      </c>
      <c r="J466" s="270">
        <v>81</v>
      </c>
      <c r="K466" s="270">
        <v>532</v>
      </c>
      <c r="L466" s="269">
        <v>631</v>
      </c>
      <c r="M466" s="270">
        <v>288</v>
      </c>
      <c r="N466" s="271">
        <f>SUM(E466:M466)</f>
        <v>9932</v>
      </c>
    </row>
    <row r="467" spans="2:14" x14ac:dyDescent="0.4">
      <c r="B467" s="282"/>
      <c r="C467" s="285"/>
      <c r="D467" s="261" t="s">
        <v>0</v>
      </c>
      <c r="E467" s="272">
        <v>1738</v>
      </c>
      <c r="F467" s="273">
        <v>530</v>
      </c>
      <c r="G467" s="308">
        <v>1119</v>
      </c>
      <c r="H467" s="272">
        <v>1102</v>
      </c>
      <c r="I467" s="308">
        <v>344</v>
      </c>
      <c r="J467" s="273">
        <v>22</v>
      </c>
      <c r="K467" s="275">
        <v>341</v>
      </c>
      <c r="L467" s="274">
        <v>358</v>
      </c>
      <c r="M467" s="275">
        <v>120</v>
      </c>
      <c r="N467" s="276">
        <f>SUM(E467:M467)</f>
        <v>5674</v>
      </c>
    </row>
    <row r="468" spans="2:14" ht="15" thickBot="1" x14ac:dyDescent="0.45">
      <c r="B468" s="282"/>
      <c r="C468" s="309"/>
      <c r="D468" s="310" t="s">
        <v>4</v>
      </c>
      <c r="E468" s="311">
        <v>0.52100000000000002</v>
      </c>
      <c r="F468" s="312">
        <v>0.68700000000000006</v>
      </c>
      <c r="G468" s="313">
        <v>0.48699999999999999</v>
      </c>
      <c r="H468" s="311">
        <v>0.74299999999999999</v>
      </c>
      <c r="I468" s="313">
        <v>0.67300000000000004</v>
      </c>
      <c r="J468" s="312">
        <f>J467/J466</f>
        <v>0.27160493827160492</v>
      </c>
      <c r="K468" s="312">
        <v>0.64100000000000001</v>
      </c>
      <c r="L468" s="313">
        <v>0.56000000000000005</v>
      </c>
      <c r="M468" s="312">
        <f>M467/M466</f>
        <v>0.41666666666666669</v>
      </c>
      <c r="N468" s="314">
        <f>N467/N466</f>
        <v>0.57128473620620213</v>
      </c>
    </row>
    <row r="469" spans="2:14" x14ac:dyDescent="0.4">
      <c r="B469" s="282"/>
      <c r="C469" s="277" t="s">
        <v>188</v>
      </c>
      <c r="D469" s="17" t="s">
        <v>3</v>
      </c>
      <c r="E469" s="93"/>
      <c r="F469" s="127"/>
      <c r="G469" s="128"/>
      <c r="H469" s="93"/>
      <c r="I469" s="128"/>
      <c r="J469" s="127"/>
      <c r="K469" s="127"/>
      <c r="L469" s="128"/>
      <c r="M469" s="127"/>
      <c r="N469" s="260"/>
    </row>
    <row r="470" spans="2:14" x14ac:dyDescent="0.4">
      <c r="B470" s="282"/>
      <c r="C470" s="277"/>
      <c r="D470" s="51" t="s">
        <v>0</v>
      </c>
      <c r="E470" s="11"/>
      <c r="F470" s="114"/>
      <c r="G470" s="122"/>
      <c r="H470" s="11"/>
      <c r="I470" s="122"/>
      <c r="J470" s="114"/>
      <c r="K470" s="118"/>
      <c r="L470" s="115"/>
      <c r="M470" s="118"/>
      <c r="N470" s="198"/>
    </row>
    <row r="471" spans="2:14" ht="15" thickBot="1" x14ac:dyDescent="0.45">
      <c r="B471" s="282"/>
      <c r="C471" s="278"/>
      <c r="D471" s="16" t="s">
        <v>4</v>
      </c>
      <c r="E471" s="56"/>
      <c r="F471" s="130"/>
      <c r="G471" s="131"/>
      <c r="H471" s="56"/>
      <c r="I471" s="131"/>
      <c r="J471" s="130"/>
      <c r="K471" s="130"/>
      <c r="L471" s="131"/>
      <c r="M471" s="130"/>
      <c r="N471" s="251"/>
    </row>
    <row r="472" spans="2:14" ht="14.4" customHeight="1" x14ac:dyDescent="0.4">
      <c r="B472" s="282"/>
      <c r="C472" s="283" t="s">
        <v>189</v>
      </c>
      <c r="D472" s="218" t="s">
        <v>5</v>
      </c>
      <c r="E472" s="10"/>
      <c r="F472" s="10"/>
      <c r="G472" s="226"/>
      <c r="H472" s="10"/>
      <c r="I472" s="112"/>
      <c r="J472" s="111"/>
      <c r="K472" s="111"/>
      <c r="L472" s="226"/>
      <c r="M472" s="111"/>
      <c r="N472" s="250"/>
    </row>
    <row r="473" spans="2:14" x14ac:dyDescent="0.4">
      <c r="B473" s="282"/>
      <c r="C473" s="277"/>
      <c r="D473" s="219" t="s">
        <v>0</v>
      </c>
      <c r="E473" s="11"/>
      <c r="F473" s="11"/>
      <c r="G473" s="228"/>
      <c r="H473" s="11"/>
      <c r="I473" s="122"/>
      <c r="J473" s="114"/>
      <c r="K473" s="114"/>
      <c r="L473" s="228"/>
      <c r="M473" s="114"/>
      <c r="N473" s="198"/>
    </row>
    <row r="474" spans="2:14" ht="15" thickBot="1" x14ac:dyDescent="0.45">
      <c r="B474" s="282"/>
      <c r="C474" s="278"/>
      <c r="D474" s="220" t="s">
        <v>4</v>
      </c>
      <c r="E474" s="229"/>
      <c r="F474" s="229"/>
      <c r="G474" s="230"/>
      <c r="H474" s="229"/>
      <c r="I474" s="216"/>
      <c r="J474" s="73"/>
      <c r="K474" s="73"/>
      <c r="L474" s="230"/>
      <c r="M474" s="73"/>
      <c r="N474" s="101"/>
    </row>
    <row r="475" spans="2:14" ht="14.4" customHeight="1" x14ac:dyDescent="0.4">
      <c r="B475" s="286" t="s">
        <v>184</v>
      </c>
      <c r="C475" s="287"/>
      <c r="D475" s="195" t="s">
        <v>155</v>
      </c>
      <c r="E475" s="190">
        <f>E460+E463+E466+E469+E472</f>
        <v>10036</v>
      </c>
      <c r="F475" s="190">
        <f t="shared" ref="F475:N475" si="105">F460+F463+F466+F469+F472</f>
        <v>2429</v>
      </c>
      <c r="G475" s="190">
        <f t="shared" si="105"/>
        <v>6794</v>
      </c>
      <c r="H475" s="190">
        <f t="shared" si="105"/>
        <v>4455</v>
      </c>
      <c r="I475" s="190">
        <f t="shared" si="105"/>
        <v>2015</v>
      </c>
      <c r="J475" s="190">
        <f t="shared" si="105"/>
        <v>248</v>
      </c>
      <c r="K475" s="190">
        <f t="shared" si="105"/>
        <v>1478</v>
      </c>
      <c r="L475" s="190">
        <f t="shared" si="105"/>
        <v>1645</v>
      </c>
      <c r="M475" s="190">
        <f t="shared" si="105"/>
        <v>1110</v>
      </c>
      <c r="N475" s="190">
        <f t="shared" si="105"/>
        <v>30210</v>
      </c>
    </row>
    <row r="476" spans="2:14" x14ac:dyDescent="0.4">
      <c r="B476" s="286"/>
      <c r="C476" s="287"/>
      <c r="D476" s="43" t="s">
        <v>0</v>
      </c>
      <c r="E476" s="44">
        <f>E461+E464+E467+E470+E473</f>
        <v>5388</v>
      </c>
      <c r="F476" s="44">
        <f t="shared" ref="F476:N476" si="106">F461+F464+F467+F470+F473</f>
        <v>1583</v>
      </c>
      <c r="G476" s="44">
        <f t="shared" si="106"/>
        <v>3373</v>
      </c>
      <c r="H476" s="44">
        <f t="shared" si="106"/>
        <v>3314</v>
      </c>
      <c r="I476" s="44">
        <f t="shared" si="106"/>
        <v>1345</v>
      </c>
      <c r="J476" s="44">
        <f t="shared" si="106"/>
        <v>82</v>
      </c>
      <c r="K476" s="44">
        <f t="shared" si="106"/>
        <v>919</v>
      </c>
      <c r="L476" s="44">
        <f t="shared" si="106"/>
        <v>917</v>
      </c>
      <c r="M476" s="44">
        <f t="shared" si="106"/>
        <v>490</v>
      </c>
      <c r="N476" s="44">
        <f t="shared" si="106"/>
        <v>17411</v>
      </c>
    </row>
    <row r="477" spans="2:14" ht="15" thickBot="1" x14ac:dyDescent="0.45">
      <c r="B477" s="288"/>
      <c r="C477" s="289"/>
      <c r="D477" s="45" t="s">
        <v>4</v>
      </c>
      <c r="E477" s="46">
        <f>E476/E475</f>
        <v>0.53686727779992027</v>
      </c>
      <c r="F477" s="46">
        <f t="shared" ref="F477:N477" si="107">F476/F475</f>
        <v>0.65170852202552487</v>
      </c>
      <c r="G477" s="46">
        <f t="shared" si="107"/>
        <v>0.49646747129820429</v>
      </c>
      <c r="H477" s="46">
        <f t="shared" si="107"/>
        <v>0.74388327721661052</v>
      </c>
      <c r="I477" s="46">
        <f t="shared" si="107"/>
        <v>0.66749379652605456</v>
      </c>
      <c r="J477" s="46">
        <f t="shared" si="107"/>
        <v>0.33064516129032256</v>
      </c>
      <c r="K477" s="46">
        <f t="shared" si="107"/>
        <v>0.621786197564276</v>
      </c>
      <c r="L477" s="46">
        <f t="shared" si="107"/>
        <v>0.55744680851063833</v>
      </c>
      <c r="M477" s="46">
        <f t="shared" si="107"/>
        <v>0.44144144144144143</v>
      </c>
      <c r="N477" s="46">
        <f t="shared" si="107"/>
        <v>0.57633234028467395</v>
      </c>
    </row>
  </sheetData>
  <mergeCells count="190"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(25년12월15일주)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2025-12-24T08:22:40Z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