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9C00D584-127F-45E8-97AD-E62BF3763F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10월20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3" i="10" l="1"/>
  <c r="N434" i="10" s="1"/>
  <c r="N432" i="10"/>
  <c r="J434" i="10"/>
  <c r="I439" i="10"/>
  <c r="I438" i="10"/>
  <c r="F439" i="10"/>
  <c r="F438" i="10"/>
  <c r="N430" i="10"/>
  <c r="N429" i="10"/>
  <c r="J431" i="10"/>
  <c r="N427" i="10"/>
  <c r="N426" i="10"/>
  <c r="F440" i="10" l="1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25" i="10" l="1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<sst xmlns="http://schemas.openxmlformats.org/spreadsheetml/2006/main" count="794" uniqueCount="176">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</sst>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0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41" fontId="3" fillId="7" borderId="1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5" fillId="7" borderId="9" xfId="2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10" fillId="7" borderId="10" xfId="2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/>
    </xf>
    <xf numFmtId="9" fontId="10" fillId="7" borderId="7" xfId="0" applyNumberFormat="1" applyFont="1" applyFill="1" applyBorder="1" applyAlignment="1">
      <alignment horizontal="right" vertical="center" wrapText="1"/>
    </xf>
    <xf numFmtId="9" fontId="3" fillId="7" borderId="7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0"/>
  <sheetViews>
    <sheetView tabSelected="1" topLeftCell="B420" workbookViewId="0">
      <selection activeCell="G442" sqref="G442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84" t="s">
        <v>11</v>
      </c>
      <c r="C1" s="285"/>
      <c r="D1" s="285"/>
      <c r="E1" s="286" t="s">
        <v>18</v>
      </c>
      <c r="F1" s="287"/>
      <c r="G1" s="287"/>
      <c r="H1" s="287"/>
      <c r="I1" s="287"/>
      <c r="J1" s="287"/>
      <c r="K1" s="287"/>
      <c r="L1" s="288"/>
      <c r="M1" s="36" t="s">
        <v>16</v>
      </c>
    </row>
    <row r="2" spans="2:13" ht="35.4" customHeight="1" thickBot="1" x14ac:dyDescent="0.45">
      <c r="B2" s="270" t="s">
        <v>9</v>
      </c>
      <c r="C2" s="271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9" t="s">
        <v>19</v>
      </c>
      <c r="C3" s="274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0"/>
      <c r="C4" s="277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0"/>
      <c r="C5" s="278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0"/>
      <c r="C6" s="275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0"/>
      <c r="C7" s="277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0"/>
      <c r="C8" s="277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0"/>
      <c r="C9" s="274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0"/>
      <c r="C10" s="277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0"/>
      <c r="C11" s="278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0"/>
      <c r="C12" s="274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0"/>
      <c r="C13" s="277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0"/>
      <c r="C14" s="278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0"/>
      <c r="C15" s="274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0"/>
      <c r="C16" s="277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1"/>
      <c r="C17" s="278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6" t="s">
        <v>15</v>
      </c>
      <c r="C18" s="267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6"/>
      <c r="C19" s="267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68"/>
      <c r="C20" s="269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0" t="s">
        <v>9</v>
      </c>
      <c r="C22" s="271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9" t="s">
        <v>31</v>
      </c>
      <c r="C23" s="274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0"/>
      <c r="C24" s="277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0"/>
      <c r="C25" s="278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0"/>
      <c r="C26" s="275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0"/>
      <c r="C27" s="277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0"/>
      <c r="C28" s="277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0"/>
      <c r="C29" s="274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0"/>
      <c r="C30" s="277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0"/>
      <c r="C31" s="278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0"/>
      <c r="C32" s="274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0"/>
      <c r="C33" s="277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0"/>
      <c r="C34" s="278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0"/>
      <c r="C35" s="274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0"/>
      <c r="C36" s="277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1"/>
      <c r="C37" s="278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6" t="s">
        <v>30</v>
      </c>
      <c r="C38" s="267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6"/>
      <c r="C39" s="267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68"/>
      <c r="C40" s="269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0" t="s">
        <v>9</v>
      </c>
      <c r="C42" s="271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66"/>
      <c r="C43" s="275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66"/>
      <c r="C44" s="277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66"/>
      <c r="C45" s="278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6"/>
      <c r="C46" s="275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66"/>
      <c r="C47" s="277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66"/>
      <c r="C48" s="277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66"/>
      <c r="C49" s="274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66"/>
      <c r="C50" s="277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66"/>
      <c r="C51" s="278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6"/>
      <c r="C52" s="274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66"/>
      <c r="C53" s="277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73"/>
      <c r="C54" s="278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66" t="s">
        <v>36</v>
      </c>
      <c r="C55" s="267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66"/>
      <c r="C56" s="267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68"/>
      <c r="C57" s="269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0" t="s">
        <v>9</v>
      </c>
      <c r="C59" s="271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2" t="s">
        <v>37</v>
      </c>
      <c r="C60" s="274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6"/>
      <c r="C61" s="277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6"/>
      <c r="C62" s="278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6"/>
      <c r="C63" s="274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6"/>
      <c r="C64" s="277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6"/>
      <c r="C65" s="278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6"/>
      <c r="C66" s="275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6"/>
      <c r="C67" s="277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6"/>
      <c r="C68" s="277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6"/>
      <c r="C69" s="274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6"/>
      <c r="C70" s="277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6"/>
      <c r="C71" s="278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6"/>
      <c r="C72" s="274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6"/>
      <c r="C73" s="277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3"/>
      <c r="C74" s="278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6" t="s">
        <v>38</v>
      </c>
      <c r="C75" s="267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6"/>
      <c r="C76" s="267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68"/>
      <c r="C77" s="269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0" t="s">
        <v>9</v>
      </c>
      <c r="C79" s="271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2" t="s">
        <v>44</v>
      </c>
      <c r="C80" s="274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6"/>
      <c r="C81" s="277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6"/>
      <c r="C82" s="278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6"/>
      <c r="C83" s="274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6"/>
      <c r="C84" s="277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6"/>
      <c r="C85" s="278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6"/>
      <c r="C86" s="275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6"/>
      <c r="C87" s="277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6"/>
      <c r="C88" s="277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6"/>
      <c r="C89" s="274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6"/>
      <c r="C90" s="277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6"/>
      <c r="C91" s="278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6"/>
      <c r="C92" s="274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6"/>
      <c r="C93" s="277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3"/>
      <c r="C94" s="278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6" t="s">
        <v>45</v>
      </c>
      <c r="C95" s="267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6"/>
      <c r="C96" s="267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68"/>
      <c r="C97" s="269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0" t="s">
        <v>9</v>
      </c>
      <c r="C99" s="271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2" t="s">
        <v>51</v>
      </c>
      <c r="C100" s="274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6"/>
      <c r="C101" s="277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6"/>
      <c r="C102" s="278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6"/>
      <c r="C103" s="274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6"/>
      <c r="C104" s="277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6"/>
      <c r="C105" s="278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6"/>
      <c r="C106" s="275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6"/>
      <c r="C107" s="277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6"/>
      <c r="C108" s="277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6"/>
      <c r="C109" s="274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6"/>
      <c r="C110" s="277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6"/>
      <c r="C111" s="278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6" t="s">
        <v>56</v>
      </c>
      <c r="C112" s="267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6"/>
      <c r="C113" s="267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68"/>
      <c r="C114" s="269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0" t="s">
        <v>9</v>
      </c>
      <c r="C116" s="271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2" t="s">
        <v>57</v>
      </c>
      <c r="C117" s="274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6"/>
      <c r="C118" s="277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6"/>
      <c r="C119" s="278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6"/>
      <c r="C120" s="274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6"/>
      <c r="C121" s="277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6"/>
      <c r="C122" s="278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6"/>
      <c r="C123" s="275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6"/>
      <c r="C124" s="277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6"/>
      <c r="C125" s="277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6"/>
      <c r="C126" s="274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6"/>
      <c r="C127" s="277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6"/>
      <c r="C128" s="278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6"/>
      <c r="C129" s="274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6"/>
      <c r="C130" s="277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3"/>
      <c r="C131" s="278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6" t="s">
        <v>58</v>
      </c>
      <c r="C132" s="267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6"/>
      <c r="C133" s="267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68"/>
      <c r="C134" s="269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0" t="s">
        <v>9</v>
      </c>
      <c r="C136" s="271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2" t="s">
        <v>63</v>
      </c>
      <c r="C137" s="274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6"/>
      <c r="C138" s="277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6"/>
      <c r="C139" s="278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6"/>
      <c r="C140" s="274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6"/>
      <c r="C141" s="277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6"/>
      <c r="C142" s="278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6"/>
      <c r="C143" s="275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6"/>
      <c r="C144" s="277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6"/>
      <c r="C145" s="277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6"/>
      <c r="C146" s="274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6"/>
      <c r="C147" s="277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6"/>
      <c r="C148" s="278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6"/>
      <c r="C149" s="274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6"/>
      <c r="C150" s="277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3"/>
      <c r="C151" s="278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6" t="s">
        <v>64</v>
      </c>
      <c r="C152" s="267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6"/>
      <c r="C153" s="267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68"/>
      <c r="C154" s="269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0" t="s">
        <v>9</v>
      </c>
      <c r="C156" s="271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2" t="s">
        <v>71</v>
      </c>
      <c r="C157" s="274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6"/>
      <c r="C158" s="277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6"/>
      <c r="C159" s="278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6"/>
      <c r="C160" s="274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6"/>
      <c r="C161" s="277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6"/>
      <c r="C162" s="278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6"/>
      <c r="C163" s="275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6"/>
      <c r="C164" s="277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6"/>
      <c r="C165" s="277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6"/>
      <c r="C166" s="274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6"/>
      <c r="C167" s="277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6"/>
      <c r="C168" s="278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6"/>
      <c r="C169" s="274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6"/>
      <c r="C170" s="277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3"/>
      <c r="C171" s="278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6" t="s">
        <v>72</v>
      </c>
      <c r="C172" s="267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6"/>
      <c r="C173" s="267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68"/>
      <c r="C174" s="269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0" t="s">
        <v>9</v>
      </c>
      <c r="C176" s="271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2" t="s">
        <v>78</v>
      </c>
      <c r="C177" s="274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6"/>
      <c r="C178" s="277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6"/>
      <c r="C179" s="278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6"/>
      <c r="C180" s="274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6"/>
      <c r="C181" s="277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6"/>
      <c r="C182" s="278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6"/>
      <c r="C183" s="275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6"/>
      <c r="C184" s="277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6"/>
      <c r="C185" s="277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6"/>
      <c r="C186" s="274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6"/>
      <c r="C187" s="277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6"/>
      <c r="C188" s="278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6"/>
      <c r="C189" s="274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6"/>
      <c r="C190" s="277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3"/>
      <c r="C191" s="278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6" t="s">
        <v>84</v>
      </c>
      <c r="C192" s="267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66"/>
      <c r="C193" s="267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68"/>
      <c r="C194" s="269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0" t="s">
        <v>9</v>
      </c>
      <c r="C196" s="271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2" t="s">
        <v>85</v>
      </c>
      <c r="C197" s="274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6"/>
      <c r="C198" s="275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6"/>
      <c r="C199" s="276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6"/>
      <c r="C200" s="274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6"/>
      <c r="C201" s="277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6"/>
      <c r="C202" s="278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6"/>
      <c r="C203" s="275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6"/>
      <c r="C204" s="277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6"/>
      <c r="C205" s="277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6"/>
      <c r="C206" s="274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6"/>
      <c r="C207" s="277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6"/>
      <c r="C208" s="278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6"/>
      <c r="C209" s="274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6"/>
      <c r="C210" s="277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3"/>
      <c r="C211" s="278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6" t="s">
        <v>86</v>
      </c>
      <c r="C212" s="267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66"/>
      <c r="C213" s="267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68"/>
      <c r="C214" s="269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0" t="s">
        <v>9</v>
      </c>
      <c r="C216" s="271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2" t="s">
        <v>92</v>
      </c>
      <c r="C217" s="274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66"/>
      <c r="C218" s="275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6"/>
      <c r="C219" s="276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6"/>
      <c r="C220" s="274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6"/>
      <c r="C221" s="277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6"/>
      <c r="C222" s="278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6"/>
      <c r="C223" s="275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6"/>
      <c r="C224" s="277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6"/>
      <c r="C225" s="277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6"/>
      <c r="C226" s="274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6"/>
      <c r="C227" s="277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6"/>
      <c r="C228" s="278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6"/>
      <c r="C229" s="274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6"/>
      <c r="C230" s="277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3"/>
      <c r="C231" s="278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6" t="s">
        <v>93</v>
      </c>
      <c r="C232" s="267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6"/>
      <c r="C233" s="267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68"/>
      <c r="C234" s="269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0" t="s">
        <v>9</v>
      </c>
      <c r="C236" s="271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2" t="s">
        <v>99</v>
      </c>
      <c r="C237" s="274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66"/>
      <c r="C238" s="275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6"/>
      <c r="C239" s="276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6"/>
      <c r="C240" s="274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6"/>
      <c r="C241" s="277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6"/>
      <c r="C242" s="278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6"/>
      <c r="C243" s="275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6"/>
      <c r="C244" s="277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6"/>
      <c r="C245" s="277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6"/>
      <c r="C246" s="274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6"/>
      <c r="C247" s="277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6"/>
      <c r="C248" s="278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6"/>
      <c r="C249" s="274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6"/>
      <c r="C250" s="277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3"/>
      <c r="C251" s="278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6" t="s">
        <v>104</v>
      </c>
      <c r="C252" s="267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6"/>
      <c r="C253" s="267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68"/>
      <c r="C254" s="269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0" t="s">
        <v>9</v>
      </c>
      <c r="C256" s="271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2" t="s">
        <v>107</v>
      </c>
      <c r="C257" s="274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66"/>
      <c r="C258" s="275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6"/>
      <c r="C259" s="276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6"/>
      <c r="C260" s="274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6"/>
      <c r="C261" s="277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6"/>
      <c r="C262" s="278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6"/>
      <c r="C263" s="275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6"/>
      <c r="C264" s="277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6"/>
      <c r="C265" s="277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6"/>
      <c r="C266" s="274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6"/>
      <c r="C267" s="277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6"/>
      <c r="C268" s="278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6" t="s">
        <v>112</v>
      </c>
      <c r="C269" s="267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6"/>
      <c r="C270" s="267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68"/>
      <c r="C271" s="269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0" t="s">
        <v>9</v>
      </c>
      <c r="C274" s="271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2" t="s">
        <v>113</v>
      </c>
      <c r="C275" s="274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66"/>
      <c r="C276" s="275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6"/>
      <c r="C277" s="276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6"/>
      <c r="C278" s="274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6"/>
      <c r="C279" s="277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6"/>
      <c r="C280" s="278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6"/>
      <c r="C281" s="275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6"/>
      <c r="C282" s="277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6"/>
      <c r="C283" s="277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6"/>
      <c r="C284" s="274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6"/>
      <c r="C285" s="277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6"/>
      <c r="C286" s="278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6"/>
      <c r="C287" s="274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6"/>
      <c r="C288" s="277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3"/>
      <c r="C289" s="278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6" t="s">
        <v>114</v>
      </c>
      <c r="C290" s="267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6"/>
      <c r="C291" s="267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68"/>
      <c r="C292" s="269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0" t="s">
        <v>9</v>
      </c>
      <c r="C299" s="271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2" t="s">
        <v>126</v>
      </c>
      <c r="C300" s="274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66"/>
      <c r="C301" s="275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66"/>
      <c r="C302" s="276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6"/>
      <c r="C303" s="274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6"/>
      <c r="C304" s="277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66"/>
      <c r="C305" s="278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6"/>
      <c r="C306" s="275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6"/>
      <c r="C307" s="277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66"/>
      <c r="C308" s="277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6"/>
      <c r="C309" s="274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6"/>
      <c r="C310" s="277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6"/>
      <c r="C311" s="278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6"/>
      <c r="C312" s="280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6"/>
      <c r="C313" s="281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3"/>
      <c r="C314" s="282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6" t="s">
        <v>132</v>
      </c>
      <c r="C315" s="267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6"/>
      <c r="C316" s="267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68"/>
      <c r="C317" s="269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0" t="s">
        <v>9</v>
      </c>
      <c r="C319" s="271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2" t="s">
        <v>133</v>
      </c>
      <c r="C320" s="274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66"/>
      <c r="C321" s="275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66"/>
      <c r="C322" s="276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66"/>
      <c r="C323" s="274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66"/>
      <c r="C324" s="277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66"/>
      <c r="C325" s="278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66"/>
      <c r="C326" s="275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66"/>
      <c r="C327" s="277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66"/>
      <c r="C328" s="277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66"/>
      <c r="C329" s="274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66"/>
      <c r="C330" s="277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66"/>
      <c r="C331" s="278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66"/>
      <c r="C332" s="280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66"/>
      <c r="C333" s="281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73"/>
      <c r="C334" s="282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66" t="s">
        <v>134</v>
      </c>
      <c r="C335" s="267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66"/>
      <c r="C336" s="267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68"/>
      <c r="C337" s="269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0" t="s">
        <v>9</v>
      </c>
      <c r="C339" s="271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2" t="s">
        <v>140</v>
      </c>
      <c r="C340" s="274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66"/>
      <c r="C341" s="275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66"/>
      <c r="C342" s="276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6"/>
      <c r="C343" s="274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6"/>
      <c r="C344" s="277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66"/>
      <c r="C345" s="278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6"/>
      <c r="C346" s="275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6"/>
      <c r="C347" s="277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66"/>
      <c r="C348" s="277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6"/>
      <c r="C349" s="274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66"/>
      <c r="C350" s="277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66"/>
      <c r="C351" s="278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6"/>
      <c r="C352" s="280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66"/>
      <c r="C353" s="281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73"/>
      <c r="C354" s="282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6" t="s">
        <v>141</v>
      </c>
      <c r="C355" s="267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66"/>
      <c r="C356" s="267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68"/>
      <c r="C357" s="269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0" t="s">
        <v>9</v>
      </c>
      <c r="C360" s="271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72" t="s">
        <v>147</v>
      </c>
      <c r="C361" s="274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66"/>
      <c r="C362" s="275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66"/>
      <c r="C363" s="276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66"/>
      <c r="C364" s="274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66"/>
      <c r="C365" s="277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66"/>
      <c r="C366" s="278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66"/>
      <c r="C367" s="275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66"/>
      <c r="C368" s="277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66"/>
      <c r="C369" s="277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66"/>
      <c r="C370" s="274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66"/>
      <c r="C371" s="277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66"/>
      <c r="C372" s="278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66"/>
      <c r="C373" s="280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66"/>
      <c r="C374" s="281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73"/>
      <c r="C375" s="282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66" t="s">
        <v>154</v>
      </c>
      <c r="C376" s="267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66"/>
      <c r="C377" s="267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68"/>
      <c r="C378" s="269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0" t="s">
        <v>9</v>
      </c>
      <c r="C380" s="271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2" t="s">
        <v>156</v>
      </c>
      <c r="C381" s="274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66"/>
      <c r="C382" s="275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66"/>
      <c r="C383" s="276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66"/>
      <c r="C384" s="274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66"/>
      <c r="C385" s="277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66"/>
      <c r="C386" s="278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6"/>
      <c r="C387" s="275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66"/>
      <c r="C388" s="277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66"/>
      <c r="C389" s="277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66"/>
      <c r="C390" s="274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66"/>
      <c r="C391" s="277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66"/>
      <c r="C392" s="278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66"/>
      <c r="C393" s="280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66"/>
      <c r="C394" s="281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73"/>
      <c r="C395" s="282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66" t="s">
        <v>161</v>
      </c>
      <c r="C396" s="267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66"/>
      <c r="C397" s="267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68"/>
      <c r="C398" s="269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0" t="s">
        <v>9</v>
      </c>
      <c r="C401" s="271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72" t="s">
        <v>163</v>
      </c>
      <c r="C402" s="283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66"/>
      <c r="C403" s="275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66"/>
      <c r="C404" s="276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66"/>
      <c r="C405" s="283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66"/>
      <c r="C406" s="277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66"/>
      <c r="C407" s="278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66"/>
      <c r="C408" s="275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66"/>
      <c r="C409" s="277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66"/>
      <c r="C410" s="277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66"/>
      <c r="C411" s="274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66"/>
      <c r="C412" s="277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66"/>
      <c r="C413" s="278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66"/>
      <c r="C414" s="280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66"/>
      <c r="C415" s="281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73"/>
      <c r="C416" s="282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66" t="s">
        <v>166</v>
      </c>
      <c r="C417" s="267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66"/>
      <c r="C418" s="267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68"/>
      <c r="C419" s="269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0" t="s">
        <v>9</v>
      </c>
      <c r="C422" s="271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72" t="s">
        <v>170</v>
      </c>
      <c r="C423" s="274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66"/>
      <c r="C424" s="275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66"/>
      <c r="C425" s="276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66"/>
      <c r="C426" s="274" t="s">
        <v>173</v>
      </c>
      <c r="D426" s="50" t="s">
        <v>3</v>
      </c>
      <c r="E426" s="208"/>
      <c r="F426" s="208"/>
      <c r="G426" s="257"/>
      <c r="H426" s="208"/>
      <c r="I426" s="258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66"/>
      <c r="C427" s="277"/>
      <c r="D427" s="51" t="s">
        <v>0</v>
      </c>
      <c r="E427" s="209"/>
      <c r="F427" s="209"/>
      <c r="G427" s="259"/>
      <c r="H427" s="209"/>
      <c r="I427" s="260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66"/>
      <c r="C428" s="278"/>
      <c r="D428" s="52" t="s">
        <v>4</v>
      </c>
      <c r="E428" s="176"/>
      <c r="F428" s="176"/>
      <c r="G428" s="261"/>
      <c r="H428" s="176"/>
      <c r="I428" s="262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66"/>
      <c r="C429" s="275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66"/>
      <c r="C430" s="277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66"/>
      <c r="C431" s="277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66"/>
      <c r="C432" s="292" t="s">
        <v>174</v>
      </c>
      <c r="D432" s="293" t="s">
        <v>5</v>
      </c>
      <c r="E432" s="294">
        <v>2667</v>
      </c>
      <c r="F432" s="294">
        <v>706</v>
      </c>
      <c r="G432" s="295">
        <v>1837</v>
      </c>
      <c r="H432" s="294">
        <v>1328</v>
      </c>
      <c r="I432" s="253">
        <v>783</v>
      </c>
      <c r="J432" s="263">
        <v>47</v>
      </c>
      <c r="K432" s="263">
        <v>595</v>
      </c>
      <c r="L432" s="295">
        <v>804</v>
      </c>
      <c r="M432" s="263">
        <v>303</v>
      </c>
      <c r="N432" s="254">
        <f>SUM(E432:M432)</f>
        <v>9070</v>
      </c>
    </row>
    <row r="433" spans="2:14" x14ac:dyDescent="0.4">
      <c r="B433" s="266"/>
      <c r="C433" s="279"/>
      <c r="D433" s="296" t="s">
        <v>0</v>
      </c>
      <c r="E433" s="264">
        <v>1767</v>
      </c>
      <c r="F433" s="264">
        <v>466</v>
      </c>
      <c r="G433" s="297">
        <v>1084</v>
      </c>
      <c r="H433" s="264">
        <v>1091</v>
      </c>
      <c r="I433" s="265">
        <v>590</v>
      </c>
      <c r="J433" s="255">
        <v>20</v>
      </c>
      <c r="K433" s="255">
        <v>362</v>
      </c>
      <c r="L433" s="297">
        <v>441</v>
      </c>
      <c r="M433" s="255">
        <v>151</v>
      </c>
      <c r="N433" s="256">
        <f>SUM(E433:M433)</f>
        <v>5972</v>
      </c>
    </row>
    <row r="434" spans="2:14" ht="15" thickBot="1" x14ac:dyDescent="0.45">
      <c r="B434" s="266"/>
      <c r="C434" s="298"/>
      <c r="D434" s="299" t="s">
        <v>4</v>
      </c>
      <c r="E434" s="300">
        <v>0.66300000000000003</v>
      </c>
      <c r="F434" s="300">
        <v>0.66</v>
      </c>
      <c r="G434" s="301">
        <v>0.59</v>
      </c>
      <c r="H434" s="300">
        <v>0.82199999999999995</v>
      </c>
      <c r="I434" s="302">
        <v>0.75349999999999995</v>
      </c>
      <c r="J434" s="303">
        <f>J433/J432</f>
        <v>0.42553191489361702</v>
      </c>
      <c r="K434" s="303">
        <v>0.60799999999999998</v>
      </c>
      <c r="L434" s="301">
        <v>0.54</v>
      </c>
      <c r="M434" s="303">
        <v>0.5</v>
      </c>
      <c r="N434" s="304">
        <f>N433/N432</f>
        <v>0.6584343991179713</v>
      </c>
    </row>
    <row r="435" spans="2:14" x14ac:dyDescent="0.4">
      <c r="B435" s="266"/>
      <c r="C435" s="280" t="s">
        <v>175</v>
      </c>
      <c r="D435" s="218" t="s">
        <v>5</v>
      </c>
      <c r="E435" s="10"/>
      <c r="F435" s="10"/>
      <c r="G435" s="10"/>
      <c r="H435" s="111"/>
      <c r="I435" s="112"/>
      <c r="J435" s="10"/>
      <c r="K435" s="111"/>
      <c r="L435" s="112"/>
      <c r="M435" s="111"/>
      <c r="N435" s="250"/>
    </row>
    <row r="436" spans="2:14" x14ac:dyDescent="0.4">
      <c r="B436" s="266"/>
      <c r="C436" s="281"/>
      <c r="D436" s="219" t="s">
        <v>0</v>
      </c>
      <c r="E436" s="11"/>
      <c r="F436" s="11"/>
      <c r="G436" s="11"/>
      <c r="H436" s="114"/>
      <c r="I436" s="122"/>
      <c r="J436" s="11"/>
      <c r="K436" s="114"/>
      <c r="L436" s="122"/>
      <c r="M436" s="114"/>
      <c r="N436" s="198"/>
    </row>
    <row r="437" spans="2:14" ht="15" thickBot="1" x14ac:dyDescent="0.45">
      <c r="B437" s="273"/>
      <c r="C437" s="282"/>
      <c r="D437" s="220" t="s">
        <v>4</v>
      </c>
      <c r="E437" s="12"/>
      <c r="F437" s="12"/>
      <c r="G437" s="12"/>
      <c r="H437" s="12"/>
      <c r="I437" s="94"/>
      <c r="J437" s="12"/>
      <c r="K437" s="34"/>
      <c r="L437" s="94"/>
      <c r="M437" s="34"/>
      <c r="N437" s="101"/>
    </row>
    <row r="438" spans="2:14" x14ac:dyDescent="0.4">
      <c r="B438" s="266" t="s">
        <v>84</v>
      </c>
      <c r="C438" s="267"/>
      <c r="D438" s="195" t="s">
        <v>155</v>
      </c>
      <c r="E438" s="190">
        <f t="shared" ref="E438:N438" si="88">E423+E426+E429+E432+E435</f>
        <v>7752</v>
      </c>
      <c r="F438" s="2">
        <f t="shared" ref="F438" si="89">F423+F426+F429+F432+F435</f>
        <v>1357</v>
      </c>
      <c r="G438" s="190">
        <f t="shared" si="88"/>
        <v>5389</v>
      </c>
      <c r="H438" s="190">
        <f t="shared" si="88"/>
        <v>3507</v>
      </c>
      <c r="I438" s="2">
        <f t="shared" ref="I438" si="90">I423+I426+I429+I432+I435</f>
        <v>1594</v>
      </c>
      <c r="J438" s="190">
        <f t="shared" si="88"/>
        <v>177</v>
      </c>
      <c r="K438" s="190">
        <f t="shared" si="88"/>
        <v>1416</v>
      </c>
      <c r="L438" s="213">
        <f t="shared" si="88"/>
        <v>1914</v>
      </c>
      <c r="M438" s="190">
        <f t="shared" si="88"/>
        <v>757</v>
      </c>
      <c r="N438" s="247">
        <f t="shared" si="88"/>
        <v>23863</v>
      </c>
    </row>
    <row r="439" spans="2:14" x14ac:dyDescent="0.4">
      <c r="B439" s="266"/>
      <c r="C439" s="267"/>
      <c r="D439" s="43" t="s">
        <v>0</v>
      </c>
      <c r="E439" s="44">
        <f t="shared" ref="E439:N439" si="91">E424+E427+E430+E433+E436</f>
        <v>5040</v>
      </c>
      <c r="F439" s="138">
        <f t="shared" ref="F439" si="92">F424+F427+F430+F433+F436</f>
        <v>862</v>
      </c>
      <c r="G439" s="44">
        <f t="shared" si="91"/>
        <v>3013</v>
      </c>
      <c r="H439" s="44">
        <f t="shared" si="91"/>
        <v>2806</v>
      </c>
      <c r="I439" s="138">
        <f t="shared" ref="I439" si="93">I424+I427+I430+I433+I436</f>
        <v>1192</v>
      </c>
      <c r="J439" s="44">
        <f t="shared" si="91"/>
        <v>67</v>
      </c>
      <c r="K439" s="44">
        <f t="shared" si="91"/>
        <v>852</v>
      </c>
      <c r="L439" s="214">
        <f t="shared" si="91"/>
        <v>825</v>
      </c>
      <c r="M439" s="44">
        <f t="shared" si="91"/>
        <v>344</v>
      </c>
      <c r="N439" s="237">
        <f t="shared" si="91"/>
        <v>15001</v>
      </c>
    </row>
    <row r="440" spans="2:14" ht="15" thickBot="1" x14ac:dyDescent="0.45">
      <c r="B440" s="268"/>
      <c r="C440" s="269"/>
      <c r="D440" s="45" t="s">
        <v>4</v>
      </c>
      <c r="E440" s="46">
        <f t="shared" ref="E440:N440" si="94">E439/E438</f>
        <v>0.65015479876160986</v>
      </c>
      <c r="F440" s="4">
        <f t="shared" ref="F440" si="95">F439/F438</f>
        <v>0.63522476050110543</v>
      </c>
      <c r="G440" s="46">
        <f t="shared" si="94"/>
        <v>0.55910187418816104</v>
      </c>
      <c r="H440" s="46">
        <f t="shared" si="94"/>
        <v>0.80011405759908749</v>
      </c>
      <c r="I440" s="4">
        <f t="shared" ref="I440" si="96">I439/I438</f>
        <v>0.74780426599749061</v>
      </c>
      <c r="J440" s="46">
        <f t="shared" si="94"/>
        <v>0.37853107344632769</v>
      </c>
      <c r="K440" s="46">
        <f t="shared" si="94"/>
        <v>0.60169491525423724</v>
      </c>
      <c r="L440" s="215">
        <f t="shared" si="94"/>
        <v>0.43103448275862066</v>
      </c>
      <c r="M440" s="46">
        <f t="shared" si="94"/>
        <v>0.45442536327608984</v>
      </c>
      <c r="N440" s="238">
        <f t="shared" si="94"/>
        <v>0.62863009680258142</v>
      </c>
    </row>
  </sheetData>
  <mergeCells count="175"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자료(25년10월20일주)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2025-10-30T07:43:37Z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