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CD99EB37-DD21-41EF-B6DE-015A34BC5D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6년2월2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3" i="10" l="1"/>
  <c r="N513" i="10" l="1"/>
  <c r="N514" i="10"/>
  <c r="N515" i="10" s="1"/>
  <c r="M517" i="10"/>
  <c r="L517" i="10"/>
  <c r="K517" i="10"/>
  <c r="J517" i="10"/>
  <c r="I517" i="10"/>
  <c r="H517" i="10"/>
  <c r="G517" i="10"/>
  <c r="F517" i="10"/>
  <c r="E517" i="10"/>
  <c r="M516" i="10"/>
  <c r="L516" i="10"/>
  <c r="K516" i="10"/>
  <c r="J516" i="10"/>
  <c r="I516" i="10"/>
  <c r="H516" i="10"/>
  <c r="G516" i="10"/>
  <c r="F516" i="10"/>
  <c r="E516" i="10"/>
  <c r="N511" i="10"/>
  <c r="N510" i="10"/>
  <c r="N508" i="10"/>
  <c r="N507" i="10"/>
  <c r="N505" i="10"/>
  <c r="N504" i="10"/>
  <c r="N502" i="10"/>
  <c r="N501" i="10"/>
  <c r="J495" i="10"/>
  <c r="J492" i="10"/>
  <c r="J489" i="10"/>
  <c r="J486" i="10"/>
  <c r="M497" i="10"/>
  <c r="L497" i="10"/>
  <c r="K497" i="10"/>
  <c r="J497" i="10"/>
  <c r="I497" i="10"/>
  <c r="H497" i="10"/>
  <c r="G497" i="10"/>
  <c r="F497" i="10"/>
  <c r="E497" i="10"/>
  <c r="M496" i="10"/>
  <c r="L496" i="10"/>
  <c r="K496" i="10"/>
  <c r="J496" i="10"/>
  <c r="I496" i="10"/>
  <c r="H496" i="10"/>
  <c r="G496" i="10"/>
  <c r="F496" i="10"/>
  <c r="E496" i="10"/>
  <c r="N494" i="10"/>
  <c r="N493" i="10"/>
  <c r="N491" i="10"/>
  <c r="N490" i="10"/>
  <c r="N488" i="10"/>
  <c r="N487" i="10"/>
  <c r="N485" i="10"/>
  <c r="N484" i="10"/>
  <c r="N482" i="10"/>
  <c r="N481" i="10"/>
  <c r="N473" i="10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N495" i="10" l="1"/>
  <c r="N512" i="10"/>
  <c r="K518" i="10"/>
  <c r="G518" i="10"/>
  <c r="E518" i="10"/>
  <c r="N506" i="10"/>
  <c r="L518" i="10"/>
  <c r="M518" i="10"/>
  <c r="N492" i="10"/>
  <c r="H518" i="10"/>
  <c r="N516" i="10"/>
  <c r="I518" i="10"/>
  <c r="J518" i="10"/>
  <c r="N489" i="10"/>
  <c r="N503" i="10"/>
  <c r="N509" i="10"/>
  <c r="F518" i="10"/>
  <c r="N517" i="10"/>
  <c r="F498" i="10"/>
  <c r="E498" i="10"/>
  <c r="J498" i="10"/>
  <c r="N486" i="10"/>
  <c r="G498" i="10"/>
  <c r="N497" i="10"/>
  <c r="K498" i="10"/>
  <c r="N474" i="10"/>
  <c r="H498" i="10"/>
  <c r="N483" i="10"/>
  <c r="I498" i="10"/>
  <c r="N496" i="10"/>
  <c r="L498" i="10"/>
  <c r="M498" i="10"/>
  <c r="N471" i="10"/>
  <c r="N468" i="10"/>
  <c r="N465" i="10"/>
  <c r="J465" i="10"/>
  <c r="N461" i="10"/>
  <c r="N460" i="10"/>
  <c r="N475" i="10" s="1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518" i="10" l="1"/>
  <c r="N498" i="10"/>
  <c r="N462" i="10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<sst xmlns="http://schemas.openxmlformats.org/spreadsheetml/2006/main" count="939" uniqueCount="204">
  <si>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</si>
  <si>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</si>
  <si>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</si>
  <si>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</si>
  <si>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</si>
  <si>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</si>
  <si>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</si>
  <si>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</si>
  <si>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</si>
  <si>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</si>
  <si>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</si>
  <si>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</si>
  <si>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</si>
  <si>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</si>
  <si>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</si>
  <si>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</si>
  <si>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</si>
  <si>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</si>
  <si>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</si>
  <si>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</si>
  <si>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</si>
  <si>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</si>
  <si>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</si>
  <si>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</si>
  <si>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</si>
  <si>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</si>
  <si>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</si>
  <si>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</si>
  <si>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</si>
  <si>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</si>
  <si>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</si>
  <si>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</si>
  <si>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</si>
  <si>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</si>
  <si>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</si>
  <si>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</si>
  <si>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</si>
  <si>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</si>
  <si>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</si>
  <si>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</si>
  <si>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</si>
  <si>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</si>
  <si>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</si>
  <si>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</si>
  <si>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</si>
  <si>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</si>
  <si>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</si>
  <si>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</si>
  <si>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</si>
  <si>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</si>
  <si>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</si>
  <si>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</si>
  <si>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</si>
  <si>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</si>
  <si>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</si>
  <si>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</si>
  <si>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</si>
  <si>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</si>
  <si>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</si>
  <si>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</si>
  <si>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</si>
  <si>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</si>
  <si>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</si>
  <si>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</si>
  <si>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</si>
  <si>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</si>
  <si>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</si>
  <si>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</si>
  <si>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</si>
  <si>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</si>
  <si>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</si>
  <si>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</si>
  <si>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</si>
  <si>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</si>
  <si>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</si>
  <si>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</si>
  <si>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</si>
  <si>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</si>
  <si>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</si>
  <si>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</si>
  <si>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</si>
  <si>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</si>
  <si>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</si>
  <si>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</si>
  <si>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</si>
  <si>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</si>
  <si>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</si>
  <si>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</si>
  <si>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</si>
  <si>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</si>
  <si>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</si>
  <si>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</si>
  <si>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</si>
  <si>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</si>
  <si>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</si>
  <si>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</si>
  <si>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</si>
  <si>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</si>
  <si>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</si>
  <si>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</si>
  <si>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</si>
  <si>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</si>
  <si>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</si>
  <si>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</si>
  <si>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</si>
  <si>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</si>
  <si>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</si>
  <si>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</si>
  <si>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</si>
  <si>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</si>
  <si>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</si>
  <si>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</si>
  <si>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</si>
  <si>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</si>
  <si>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</si>
  <si>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</si>
  <si>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</si>
  <si>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</si>
  <si>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</si>
  <si>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</si>
  <si>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</si>
  <si>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</si>
  <si>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</si>
  <si>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</si>
  <si>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</si>
  <si>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</si>
  <si>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</si>
  <si>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</si>
  <si>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</si>
  <si>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</si>
  <si>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</si>
  <si>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</si>
  <si>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</si>
  <si>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</si>
  <si>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</si>
  <si>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</si>
  <si>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</si>
  <si>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</si>
  <si>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</si>
  <si>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</si>
  <si>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</si>
  <si>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</si>
  <si>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</si>
  <si>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</si>
  <si>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</si>
  <si>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</si>
  <si>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</si>
  <si>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</si>
  <si>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</si>
  <si>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</si>
  <si>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</si>
  <si>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</si>
  <si>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</si>
  <si>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</si>
  <si>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</si>
  <si>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</si>
  <si>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</si>
  <si>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</si>
  <si>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</si>
  <si>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</si>
  <si>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</si>
  <si>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</si>
  <si>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</si>
  <si>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</si>
  <si>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</si>
  <si>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</si>
  <si>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</si>
  <si>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</si>
  <si>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</si>
  <si>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</si>
  <si>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</si>
  <si>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</si>
  <si>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</si>
  <si>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</si>
  <si>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</si>
  <si>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</si>
  <si>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</si>
  <si>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</si>
  <si>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</si>
  <si>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</si>
  <si>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</si>
  <si>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</si>
  <si>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</si>
  <si>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</si>
  <si>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</si>
  <si>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</si>
  <si>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</si>
  <si>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</si>
  <si>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</si>
  <si>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</si>
  <si>
    <t>2026년
01월</t>
    <phoneticPr fontId="1" type="noConversion"/>
  </si>
  <si>
    <t>01월02일주
(금~)</t>
    <phoneticPr fontId="1" type="noConversion"/>
  </si>
  <si>
    <t>01월05일주
(월~)</t>
    <phoneticPr fontId="1" type="noConversion"/>
  </si>
  <si>
    <t>01월12일주
(월~)</t>
    <phoneticPr fontId="1" type="noConversion"/>
  </si>
  <si>
    <t>01월19일주
(월~)</t>
    <phoneticPr fontId="1" type="noConversion"/>
  </si>
  <si>
    <t>01월26일주
(월~)</t>
    <phoneticPr fontId="1" type="noConversion"/>
  </si>
  <si>
    <t xml:space="preserve">01월 전체 합계 </t>
    <phoneticPr fontId="1" type="noConversion"/>
  </si>
  <si>
    <t>2026년
02월</t>
    <phoneticPr fontId="1" type="noConversion"/>
  </si>
  <si>
    <t xml:space="preserve">02월 전체 합계 </t>
    <phoneticPr fontId="1" type="noConversion"/>
  </si>
  <si>
    <t>02월02일주
(월~)</t>
    <phoneticPr fontId="1" type="noConversion"/>
  </si>
  <si>
    <t>02월09일주
(월~)</t>
    <phoneticPr fontId="1" type="noConversion"/>
  </si>
  <si>
    <t>02월19일주
(목~)</t>
    <phoneticPr fontId="1" type="noConversion"/>
  </si>
  <si>
    <t>02월23일주
(월~)</t>
    <phoneticPr fontId="1" type="noConversion"/>
  </si>
  <si>
    <t>00월00일주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</si>
</sst>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9" fillId="7" borderId="1" xfId="2" applyFont="1" applyFill="1" applyBorder="1" applyAlignment="1">
      <alignment horizontal="center" vertical="center" wrapText="1"/>
    </xf>
    <xf numFmtId="41" fontId="9" fillId="7" borderId="19" xfId="2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4" fillId="7" borderId="2" xfId="2" applyFont="1" applyFill="1" applyBorder="1" applyAlignment="1">
      <alignment horizontal="center" vertical="center" wrapText="1"/>
    </xf>
    <xf numFmtId="41" fontId="9" fillId="7" borderId="2" xfId="2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8"/>
  <sheetViews>
    <sheetView tabSelected="1" topLeftCell="A496" zoomScale="96" zoomScaleNormal="96" workbookViewId="0">
      <selection activeCell="F466" sqref="F466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86" t="s">
        <v>11</v>
      </c>
      <c r="C1" s="287"/>
      <c r="D1" s="287"/>
      <c r="E1" s="288" t="s">
        <v>18</v>
      </c>
      <c r="F1" s="289"/>
      <c r="G1" s="289"/>
      <c r="H1" s="289"/>
      <c r="I1" s="289"/>
      <c r="J1" s="289"/>
      <c r="K1" s="289"/>
      <c r="L1" s="290"/>
      <c r="M1" s="36" t="s">
        <v>16</v>
      </c>
    </row>
    <row r="2" spans="2:13" ht="35.4" customHeight="1" thickBot="1" x14ac:dyDescent="0.45">
      <c r="B2" s="269" t="s">
        <v>9</v>
      </c>
      <c r="C2" s="270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91" t="s">
        <v>19</v>
      </c>
      <c r="C3" s="274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2"/>
      <c r="C4" s="277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2"/>
      <c r="C5" s="278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2"/>
      <c r="C6" s="275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2"/>
      <c r="C7" s="277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2"/>
      <c r="C8" s="277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2"/>
      <c r="C9" s="274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2"/>
      <c r="C10" s="277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2"/>
      <c r="C11" s="278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2"/>
      <c r="C12" s="274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2"/>
      <c r="C13" s="277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2"/>
      <c r="C14" s="278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2"/>
      <c r="C15" s="274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2"/>
      <c r="C16" s="277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3"/>
      <c r="C17" s="278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72" t="s">
        <v>15</v>
      </c>
      <c r="C18" s="282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72"/>
      <c r="C19" s="282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3"/>
      <c r="C20" s="284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69" t="s">
        <v>9</v>
      </c>
      <c r="C22" s="270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91" t="s">
        <v>31</v>
      </c>
      <c r="C23" s="274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2"/>
      <c r="C24" s="277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2"/>
      <c r="C25" s="278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2"/>
      <c r="C26" s="275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2"/>
      <c r="C27" s="277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2"/>
      <c r="C28" s="277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2"/>
      <c r="C29" s="274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2"/>
      <c r="C30" s="277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2"/>
      <c r="C31" s="278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2"/>
      <c r="C32" s="274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2"/>
      <c r="C33" s="277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2"/>
      <c r="C34" s="278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2"/>
      <c r="C35" s="274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2"/>
      <c r="C36" s="277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3"/>
      <c r="C37" s="278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72" t="s">
        <v>30</v>
      </c>
      <c r="C38" s="282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72"/>
      <c r="C39" s="282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3"/>
      <c r="C40" s="284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69" t="s">
        <v>9</v>
      </c>
      <c r="C42" s="270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72"/>
      <c r="C43" s="275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72"/>
      <c r="C44" s="277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72"/>
      <c r="C45" s="278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72"/>
      <c r="C46" s="275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72"/>
      <c r="C47" s="277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72"/>
      <c r="C48" s="277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72"/>
      <c r="C49" s="274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72"/>
      <c r="C50" s="277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72"/>
      <c r="C51" s="278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72"/>
      <c r="C52" s="274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72"/>
      <c r="C53" s="277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73"/>
      <c r="C54" s="278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72" t="s">
        <v>36</v>
      </c>
      <c r="C55" s="282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72"/>
      <c r="C56" s="282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83"/>
      <c r="C57" s="284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69" t="s">
        <v>9</v>
      </c>
      <c r="C59" s="270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71" t="s">
        <v>37</v>
      </c>
      <c r="C60" s="274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72"/>
      <c r="C61" s="277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72"/>
      <c r="C62" s="278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72"/>
      <c r="C63" s="274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72"/>
      <c r="C64" s="277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72"/>
      <c r="C65" s="278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72"/>
      <c r="C66" s="275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72"/>
      <c r="C67" s="277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72"/>
      <c r="C68" s="277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72"/>
      <c r="C69" s="274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72"/>
      <c r="C70" s="277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72"/>
      <c r="C71" s="278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72"/>
      <c r="C72" s="274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72"/>
      <c r="C73" s="277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73"/>
      <c r="C74" s="278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72" t="s">
        <v>38</v>
      </c>
      <c r="C75" s="282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72"/>
      <c r="C76" s="282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3"/>
      <c r="C77" s="284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69" t="s">
        <v>9</v>
      </c>
      <c r="C79" s="270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71" t="s">
        <v>44</v>
      </c>
      <c r="C80" s="274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72"/>
      <c r="C81" s="277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72"/>
      <c r="C82" s="278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72"/>
      <c r="C83" s="274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72"/>
      <c r="C84" s="277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72"/>
      <c r="C85" s="278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72"/>
      <c r="C86" s="275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72"/>
      <c r="C87" s="277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72"/>
      <c r="C88" s="277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72"/>
      <c r="C89" s="274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72"/>
      <c r="C90" s="277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72"/>
      <c r="C91" s="278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72"/>
      <c r="C92" s="274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72"/>
      <c r="C93" s="277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73"/>
      <c r="C94" s="278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72" t="s">
        <v>45</v>
      </c>
      <c r="C95" s="282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72"/>
      <c r="C96" s="282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3"/>
      <c r="C97" s="284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69" t="s">
        <v>9</v>
      </c>
      <c r="C99" s="270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71" t="s">
        <v>51</v>
      </c>
      <c r="C100" s="274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72"/>
      <c r="C101" s="277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72"/>
      <c r="C102" s="278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72"/>
      <c r="C103" s="274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72"/>
      <c r="C104" s="277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72"/>
      <c r="C105" s="278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72"/>
      <c r="C106" s="275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72"/>
      <c r="C107" s="277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72"/>
      <c r="C108" s="277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72"/>
      <c r="C109" s="274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72"/>
      <c r="C110" s="277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72"/>
      <c r="C111" s="278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72" t="s">
        <v>56</v>
      </c>
      <c r="C112" s="282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72"/>
      <c r="C113" s="282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3"/>
      <c r="C114" s="284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69" t="s">
        <v>9</v>
      </c>
      <c r="C116" s="270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71" t="s">
        <v>57</v>
      </c>
      <c r="C117" s="274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72"/>
      <c r="C118" s="277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72"/>
      <c r="C119" s="278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72"/>
      <c r="C120" s="274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72"/>
      <c r="C121" s="277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72"/>
      <c r="C122" s="278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72"/>
      <c r="C123" s="275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72"/>
      <c r="C124" s="277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72"/>
      <c r="C125" s="277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72"/>
      <c r="C126" s="274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72"/>
      <c r="C127" s="277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72"/>
      <c r="C128" s="278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72"/>
      <c r="C129" s="274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72"/>
      <c r="C130" s="277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73"/>
      <c r="C131" s="278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72" t="s">
        <v>58</v>
      </c>
      <c r="C132" s="282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72"/>
      <c r="C133" s="282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3"/>
      <c r="C134" s="284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69" t="s">
        <v>9</v>
      </c>
      <c r="C136" s="270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71" t="s">
        <v>63</v>
      </c>
      <c r="C137" s="274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72"/>
      <c r="C138" s="277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72"/>
      <c r="C139" s="278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72"/>
      <c r="C140" s="274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72"/>
      <c r="C141" s="277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72"/>
      <c r="C142" s="278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72"/>
      <c r="C143" s="275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72"/>
      <c r="C144" s="277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72"/>
      <c r="C145" s="277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72"/>
      <c r="C146" s="274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72"/>
      <c r="C147" s="277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72"/>
      <c r="C148" s="278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72"/>
      <c r="C149" s="274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72"/>
      <c r="C150" s="277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73"/>
      <c r="C151" s="278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72" t="s">
        <v>64</v>
      </c>
      <c r="C152" s="282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72"/>
      <c r="C153" s="282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3"/>
      <c r="C154" s="284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69" t="s">
        <v>9</v>
      </c>
      <c r="C156" s="270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71" t="s">
        <v>71</v>
      </c>
      <c r="C157" s="274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72"/>
      <c r="C158" s="277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72"/>
      <c r="C159" s="278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72"/>
      <c r="C160" s="274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72"/>
      <c r="C161" s="277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72"/>
      <c r="C162" s="278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72"/>
      <c r="C163" s="275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72"/>
      <c r="C164" s="277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72"/>
      <c r="C165" s="277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72"/>
      <c r="C166" s="274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72"/>
      <c r="C167" s="277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72"/>
      <c r="C168" s="278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72"/>
      <c r="C169" s="274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72"/>
      <c r="C170" s="277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73"/>
      <c r="C171" s="278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72" t="s">
        <v>72</v>
      </c>
      <c r="C172" s="282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72"/>
      <c r="C173" s="282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3"/>
      <c r="C174" s="284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69" t="s">
        <v>9</v>
      </c>
      <c r="C176" s="270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71" t="s">
        <v>78</v>
      </c>
      <c r="C177" s="274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72"/>
      <c r="C178" s="277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72"/>
      <c r="C179" s="278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72"/>
      <c r="C180" s="274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72"/>
      <c r="C181" s="277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72"/>
      <c r="C182" s="278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72"/>
      <c r="C183" s="275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72"/>
      <c r="C184" s="277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72"/>
      <c r="C185" s="277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72"/>
      <c r="C186" s="274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72"/>
      <c r="C187" s="277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72"/>
      <c r="C188" s="278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72"/>
      <c r="C189" s="274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72"/>
      <c r="C190" s="277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73"/>
      <c r="C191" s="278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72" t="s">
        <v>84</v>
      </c>
      <c r="C192" s="282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72"/>
      <c r="C193" s="282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83"/>
      <c r="C194" s="284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69" t="s">
        <v>9</v>
      </c>
      <c r="C196" s="270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71" t="s">
        <v>85</v>
      </c>
      <c r="C197" s="274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72"/>
      <c r="C198" s="275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72"/>
      <c r="C199" s="276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72"/>
      <c r="C200" s="274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72"/>
      <c r="C201" s="277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72"/>
      <c r="C202" s="278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72"/>
      <c r="C203" s="275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72"/>
      <c r="C204" s="277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72"/>
      <c r="C205" s="277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72"/>
      <c r="C206" s="274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72"/>
      <c r="C207" s="277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72"/>
      <c r="C208" s="278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72"/>
      <c r="C209" s="274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72"/>
      <c r="C210" s="277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73"/>
      <c r="C211" s="278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72" t="s">
        <v>86</v>
      </c>
      <c r="C212" s="282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72"/>
      <c r="C213" s="282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83"/>
      <c r="C214" s="284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69" t="s">
        <v>9</v>
      </c>
      <c r="C216" s="270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71" t="s">
        <v>92</v>
      </c>
      <c r="C217" s="274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72"/>
      <c r="C218" s="275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72"/>
      <c r="C219" s="276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72"/>
      <c r="C220" s="274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72"/>
      <c r="C221" s="277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72"/>
      <c r="C222" s="278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72"/>
      <c r="C223" s="275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72"/>
      <c r="C224" s="277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72"/>
      <c r="C225" s="277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72"/>
      <c r="C226" s="274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72"/>
      <c r="C227" s="277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72"/>
      <c r="C228" s="278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72"/>
      <c r="C229" s="274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72"/>
      <c r="C230" s="277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73"/>
      <c r="C231" s="278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72" t="s">
        <v>93</v>
      </c>
      <c r="C232" s="282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72"/>
      <c r="C233" s="282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3"/>
      <c r="C234" s="284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69" t="s">
        <v>9</v>
      </c>
      <c r="C236" s="270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71" t="s">
        <v>99</v>
      </c>
      <c r="C237" s="274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72"/>
      <c r="C238" s="275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72"/>
      <c r="C239" s="276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72"/>
      <c r="C240" s="274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72"/>
      <c r="C241" s="277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72"/>
      <c r="C242" s="278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72"/>
      <c r="C243" s="275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72"/>
      <c r="C244" s="277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72"/>
      <c r="C245" s="277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72"/>
      <c r="C246" s="274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72"/>
      <c r="C247" s="277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72"/>
      <c r="C248" s="278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72"/>
      <c r="C249" s="274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72"/>
      <c r="C250" s="277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73"/>
      <c r="C251" s="278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72" t="s">
        <v>104</v>
      </c>
      <c r="C252" s="282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72"/>
      <c r="C253" s="282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3"/>
      <c r="C254" s="284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69" t="s">
        <v>9</v>
      </c>
      <c r="C256" s="270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71" t="s">
        <v>107</v>
      </c>
      <c r="C257" s="274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72"/>
      <c r="C258" s="275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72"/>
      <c r="C259" s="276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72"/>
      <c r="C260" s="274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72"/>
      <c r="C261" s="277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72"/>
      <c r="C262" s="278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72"/>
      <c r="C263" s="275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72"/>
      <c r="C264" s="277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72"/>
      <c r="C265" s="277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72"/>
      <c r="C266" s="274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72"/>
      <c r="C267" s="277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72"/>
      <c r="C268" s="278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72" t="s">
        <v>112</v>
      </c>
      <c r="C269" s="282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72"/>
      <c r="C270" s="282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3"/>
      <c r="C271" s="284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69" t="s">
        <v>9</v>
      </c>
      <c r="C274" s="270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71" t="s">
        <v>113</v>
      </c>
      <c r="C275" s="274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72"/>
      <c r="C276" s="275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72"/>
      <c r="C277" s="276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72"/>
      <c r="C278" s="274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72"/>
      <c r="C279" s="277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72"/>
      <c r="C280" s="278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72"/>
      <c r="C281" s="275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72"/>
      <c r="C282" s="277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72"/>
      <c r="C283" s="277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72"/>
      <c r="C284" s="274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72"/>
      <c r="C285" s="277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72"/>
      <c r="C286" s="278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72"/>
      <c r="C287" s="274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72"/>
      <c r="C288" s="277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73"/>
      <c r="C289" s="278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72" t="s">
        <v>114</v>
      </c>
      <c r="C290" s="282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72"/>
      <c r="C291" s="282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3"/>
      <c r="C292" s="284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69" t="s">
        <v>9</v>
      </c>
      <c r="C299" s="270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71" t="s">
        <v>126</v>
      </c>
      <c r="C300" s="274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72"/>
      <c r="C301" s="275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72"/>
      <c r="C302" s="276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72"/>
      <c r="C303" s="274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72"/>
      <c r="C304" s="277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72"/>
      <c r="C305" s="278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72"/>
      <c r="C306" s="275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72"/>
      <c r="C307" s="277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72"/>
      <c r="C308" s="277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72"/>
      <c r="C309" s="274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72"/>
      <c r="C310" s="277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72"/>
      <c r="C311" s="278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72"/>
      <c r="C312" s="279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72"/>
      <c r="C313" s="280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73"/>
      <c r="C314" s="281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72" t="s">
        <v>132</v>
      </c>
      <c r="C315" s="282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72"/>
      <c r="C316" s="282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3"/>
      <c r="C317" s="284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69" t="s">
        <v>9</v>
      </c>
      <c r="C319" s="270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71" t="s">
        <v>133</v>
      </c>
      <c r="C320" s="274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72"/>
      <c r="C321" s="275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72"/>
      <c r="C322" s="276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72"/>
      <c r="C323" s="274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72"/>
      <c r="C324" s="277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72"/>
      <c r="C325" s="278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72"/>
      <c r="C326" s="275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72"/>
      <c r="C327" s="277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72"/>
      <c r="C328" s="277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72"/>
      <c r="C329" s="274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72"/>
      <c r="C330" s="277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72"/>
      <c r="C331" s="278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72"/>
      <c r="C332" s="279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72"/>
      <c r="C333" s="280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73"/>
      <c r="C334" s="281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72" t="s">
        <v>134</v>
      </c>
      <c r="C335" s="282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72"/>
      <c r="C336" s="282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83"/>
      <c r="C337" s="284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69" t="s">
        <v>9</v>
      </c>
      <c r="C339" s="270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71" t="s">
        <v>140</v>
      </c>
      <c r="C340" s="274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72"/>
      <c r="C341" s="275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72"/>
      <c r="C342" s="276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72"/>
      <c r="C343" s="274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72"/>
      <c r="C344" s="277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72"/>
      <c r="C345" s="278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72"/>
      <c r="C346" s="275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72"/>
      <c r="C347" s="277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72"/>
      <c r="C348" s="277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72"/>
      <c r="C349" s="274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72"/>
      <c r="C350" s="277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72"/>
      <c r="C351" s="278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72"/>
      <c r="C352" s="279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72"/>
      <c r="C353" s="280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73"/>
      <c r="C354" s="281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72" t="s">
        <v>141</v>
      </c>
      <c r="C355" s="282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72"/>
      <c r="C356" s="282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83"/>
      <c r="C357" s="284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69" t="s">
        <v>9</v>
      </c>
      <c r="C360" s="270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71" t="s">
        <v>147</v>
      </c>
      <c r="C361" s="274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72"/>
      <c r="C362" s="275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72"/>
      <c r="C363" s="276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72"/>
      <c r="C364" s="274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72"/>
      <c r="C365" s="277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72"/>
      <c r="C366" s="278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72"/>
      <c r="C367" s="275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72"/>
      <c r="C368" s="277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72"/>
      <c r="C369" s="277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72"/>
      <c r="C370" s="274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72"/>
      <c r="C371" s="277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72"/>
      <c r="C372" s="278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72"/>
      <c r="C373" s="279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72"/>
      <c r="C374" s="280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73"/>
      <c r="C375" s="281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72" t="s">
        <v>154</v>
      </c>
      <c r="C376" s="282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72"/>
      <c r="C377" s="282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83"/>
      <c r="C378" s="284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69" t="s">
        <v>9</v>
      </c>
      <c r="C380" s="270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71" t="s">
        <v>156</v>
      </c>
      <c r="C381" s="274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72"/>
      <c r="C382" s="275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72"/>
      <c r="C383" s="276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72"/>
      <c r="C384" s="274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72"/>
      <c r="C385" s="277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72"/>
      <c r="C386" s="278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72"/>
      <c r="C387" s="275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72"/>
      <c r="C388" s="277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72"/>
      <c r="C389" s="277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72"/>
      <c r="C390" s="274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72"/>
      <c r="C391" s="277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72"/>
      <c r="C392" s="278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72"/>
      <c r="C393" s="279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72"/>
      <c r="C394" s="280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73"/>
      <c r="C395" s="281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72" t="s">
        <v>161</v>
      </c>
      <c r="C396" s="282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72"/>
      <c r="C397" s="282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83"/>
      <c r="C398" s="284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69" t="s">
        <v>9</v>
      </c>
      <c r="C401" s="270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71" t="s">
        <v>163</v>
      </c>
      <c r="C402" s="285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72"/>
      <c r="C403" s="275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72"/>
      <c r="C404" s="276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72"/>
      <c r="C405" s="285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72"/>
      <c r="C406" s="277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72"/>
      <c r="C407" s="278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72"/>
      <c r="C408" s="275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72"/>
      <c r="C409" s="277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72"/>
      <c r="C410" s="277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72"/>
      <c r="C411" s="274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72"/>
      <c r="C412" s="277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72"/>
      <c r="C413" s="278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72"/>
      <c r="C414" s="279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72"/>
      <c r="C415" s="280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73"/>
      <c r="C416" s="281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72" t="s">
        <v>166</v>
      </c>
      <c r="C417" s="282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72"/>
      <c r="C418" s="282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83"/>
      <c r="C419" s="284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69" t="s">
        <v>9</v>
      </c>
      <c r="C422" s="270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71" t="s">
        <v>170</v>
      </c>
      <c r="C423" s="274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72"/>
      <c r="C424" s="275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72"/>
      <c r="C425" s="276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72"/>
      <c r="C426" s="274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72"/>
      <c r="C427" s="277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72"/>
      <c r="C428" s="278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72"/>
      <c r="C429" s="275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72"/>
      <c r="C430" s="277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72"/>
      <c r="C431" s="277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72"/>
      <c r="C432" s="274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72"/>
      <c r="C433" s="277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72"/>
      <c r="C434" s="278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72"/>
      <c r="C435" s="279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72"/>
      <c r="C436" s="280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73"/>
      <c r="C437" s="281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72" t="s">
        <v>84</v>
      </c>
      <c r="C438" s="282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72"/>
      <c r="C439" s="282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83"/>
      <c r="C440" s="284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69" t="s">
        <v>9</v>
      </c>
      <c r="C442" s="270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71" t="s">
        <v>176</v>
      </c>
      <c r="C443" s="274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72"/>
      <c r="C444" s="275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72"/>
      <c r="C445" s="276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72"/>
      <c r="C446" s="274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72"/>
      <c r="C447" s="277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72"/>
      <c r="C448" s="278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72"/>
      <c r="C449" s="275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72"/>
      <c r="C450" s="277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72"/>
      <c r="C451" s="277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72"/>
      <c r="C452" s="274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72"/>
      <c r="C453" s="277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72"/>
      <c r="C454" s="278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72" t="s">
        <v>182</v>
      </c>
      <c r="C455" s="282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72"/>
      <c r="C456" s="282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83"/>
      <c r="C457" s="284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69" t="s">
        <v>9</v>
      </c>
      <c r="C459" s="270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294" t="s">
        <v>183</v>
      </c>
      <c r="C460" s="274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295"/>
      <c r="C461" s="275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295"/>
      <c r="C462" s="276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295"/>
      <c r="C463" s="274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295"/>
      <c r="C464" s="275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295"/>
      <c r="C465" s="275"/>
      <c r="D465" s="16" t="s">
        <v>4</v>
      </c>
      <c r="E465" s="56">
        <v>0.54400000000000004</v>
      </c>
      <c r="F465" s="56">
        <v>0.65500000000000003</v>
      </c>
      <c r="G465" s="265">
        <v>0.501</v>
      </c>
      <c r="H465" s="56">
        <v>0.748</v>
      </c>
      <c r="I465" s="266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295"/>
      <c r="C466" s="274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295"/>
      <c r="C467" s="275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295"/>
      <c r="C468" s="276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295"/>
      <c r="C469" s="275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67">
        <f>SUM(E469:M469)</f>
        <v>9727</v>
      </c>
    </row>
    <row r="470" spans="2:14" x14ac:dyDescent="0.4">
      <c r="B470" s="295"/>
      <c r="C470" s="275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295"/>
      <c r="C471" s="276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295"/>
      <c r="C472" s="274" t="s">
        <v>189</v>
      </c>
      <c r="D472" s="218" t="s">
        <v>5</v>
      </c>
      <c r="E472" s="10">
        <v>932</v>
      </c>
      <c r="F472" s="10">
        <v>601</v>
      </c>
      <c r="G472" s="226">
        <v>1989</v>
      </c>
      <c r="H472" s="10">
        <v>418</v>
      </c>
      <c r="I472" s="139"/>
      <c r="J472" s="111">
        <v>80</v>
      </c>
      <c r="K472" s="111">
        <v>267</v>
      </c>
      <c r="L472" s="226">
        <v>397</v>
      </c>
      <c r="M472" s="111">
        <v>240</v>
      </c>
      <c r="N472" s="250">
        <f>SUM(E472:M472)</f>
        <v>4924</v>
      </c>
    </row>
    <row r="473" spans="2:14" x14ac:dyDescent="0.4">
      <c r="B473" s="295"/>
      <c r="C473" s="275"/>
      <c r="D473" s="219" t="s">
        <v>0</v>
      </c>
      <c r="E473" s="11">
        <v>526</v>
      </c>
      <c r="F473" s="11">
        <v>374</v>
      </c>
      <c r="G473" s="228">
        <v>693</v>
      </c>
      <c r="H473" s="11">
        <v>316</v>
      </c>
      <c r="I473" s="141"/>
      <c r="J473" s="114">
        <v>26</v>
      </c>
      <c r="K473" s="114">
        <v>163</v>
      </c>
      <c r="L473" s="228">
        <v>264</v>
      </c>
      <c r="M473" s="114">
        <v>94</v>
      </c>
      <c r="N473" s="198">
        <f>SUM(E473:M473)</f>
        <v>2456</v>
      </c>
    </row>
    <row r="474" spans="2:14" ht="15" thickBot="1" x14ac:dyDescent="0.45">
      <c r="B474" s="295"/>
      <c r="C474" s="276"/>
      <c r="D474" s="220" t="s">
        <v>4</v>
      </c>
      <c r="E474" s="229">
        <v>0.56399999999999995</v>
      </c>
      <c r="F474" s="229">
        <v>0.622</v>
      </c>
      <c r="G474" s="230">
        <v>0.34799999999999998</v>
      </c>
      <c r="H474" s="229">
        <v>0.75600000000000001</v>
      </c>
      <c r="I474" s="137"/>
      <c r="J474" s="73">
        <f>J473/J472</f>
        <v>0.32500000000000001</v>
      </c>
      <c r="K474" s="73">
        <v>0.61</v>
      </c>
      <c r="L474" s="230">
        <v>0.66</v>
      </c>
      <c r="M474" s="73">
        <v>0.39</v>
      </c>
      <c r="N474" s="101">
        <f>N473/N472</f>
        <v>0.49878147847278637</v>
      </c>
    </row>
    <row r="475" spans="2:14" ht="14.4" customHeight="1" x14ac:dyDescent="0.4">
      <c r="B475" s="272" t="s">
        <v>184</v>
      </c>
      <c r="C475" s="282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272"/>
      <c r="C476" s="282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283"/>
      <c r="C477" s="284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  <row r="479" spans="2:14" ht="15" thickBot="1" x14ac:dyDescent="0.45"/>
    <row r="480" spans="2:14" ht="33.6" customHeight="1" thickBot="1" x14ac:dyDescent="0.45">
      <c r="B480" s="269" t="s">
        <v>9</v>
      </c>
      <c r="C480" s="270"/>
      <c r="D480" s="38" t="s">
        <v>10</v>
      </c>
      <c r="E480" s="1" t="s">
        <v>2</v>
      </c>
      <c r="F480" s="1" t="s">
        <v>7</v>
      </c>
      <c r="G480" s="39" t="s">
        <v>8</v>
      </c>
      <c r="H480" s="40" t="s">
        <v>14</v>
      </c>
      <c r="I480" s="39" t="s">
        <v>148</v>
      </c>
      <c r="J480" s="40" t="s">
        <v>6</v>
      </c>
      <c r="K480" s="40" t="s">
        <v>12</v>
      </c>
      <c r="L480" s="39" t="s">
        <v>13</v>
      </c>
      <c r="M480" s="98" t="s">
        <v>17</v>
      </c>
      <c r="N480" s="92" t="s">
        <v>1</v>
      </c>
    </row>
    <row r="481" spans="2:14" x14ac:dyDescent="0.4">
      <c r="B481" s="294" t="s">
        <v>190</v>
      </c>
      <c r="C481" s="274" t="s">
        <v>191</v>
      </c>
      <c r="D481" s="17" t="s">
        <v>3</v>
      </c>
      <c r="E481" s="135"/>
      <c r="F481" s="135"/>
      <c r="G481" s="135"/>
      <c r="H481" s="135"/>
      <c r="I481" s="135"/>
      <c r="J481" s="135"/>
      <c r="K481" s="148">
        <v>128</v>
      </c>
      <c r="L481" s="135"/>
      <c r="M481" s="260">
        <v>51</v>
      </c>
      <c r="N481" s="262">
        <f>SUM(E481:M481)</f>
        <v>179</v>
      </c>
    </row>
    <row r="482" spans="2:14" x14ac:dyDescent="0.4">
      <c r="B482" s="295"/>
      <c r="C482" s="275"/>
      <c r="D482" s="51" t="s">
        <v>0</v>
      </c>
      <c r="E482" s="136"/>
      <c r="F482" s="136"/>
      <c r="G482" s="136"/>
      <c r="H482" s="136"/>
      <c r="I482" s="136"/>
      <c r="J482" s="136"/>
      <c r="K482" s="107">
        <v>75</v>
      </c>
      <c r="L482" s="136"/>
      <c r="M482" s="261">
        <v>29</v>
      </c>
      <c r="N482" s="263">
        <f>SUM(E482:M482)</f>
        <v>104</v>
      </c>
    </row>
    <row r="483" spans="2:14" ht="15" thickBot="1" x14ac:dyDescent="0.45">
      <c r="B483" s="295"/>
      <c r="C483" s="276"/>
      <c r="D483" s="52" t="s">
        <v>4</v>
      </c>
      <c r="E483" s="137"/>
      <c r="F483" s="137"/>
      <c r="G483" s="137"/>
      <c r="H483" s="137"/>
      <c r="I483" s="137"/>
      <c r="J483" s="137"/>
      <c r="K483" s="73">
        <v>0.58599999999999997</v>
      </c>
      <c r="L483" s="137"/>
      <c r="M483" s="100">
        <v>0.56999999999999995</v>
      </c>
      <c r="N483" s="264">
        <f>N482/N481</f>
        <v>0.58100558659217882</v>
      </c>
    </row>
    <row r="484" spans="2:14" x14ac:dyDescent="0.4">
      <c r="B484" s="295"/>
      <c r="C484" s="274" t="s">
        <v>192</v>
      </c>
      <c r="D484" s="50" t="s">
        <v>3</v>
      </c>
      <c r="E484" s="10">
        <v>4870</v>
      </c>
      <c r="F484" s="10">
        <v>749</v>
      </c>
      <c r="G484" s="221">
        <v>2422</v>
      </c>
      <c r="H484" s="10">
        <v>1396</v>
      </c>
      <c r="I484" s="210">
        <v>750</v>
      </c>
      <c r="J484" s="10">
        <v>60</v>
      </c>
      <c r="K484" s="124">
        <v>483</v>
      </c>
      <c r="L484" s="112">
        <v>433</v>
      </c>
      <c r="M484" s="111">
        <v>308</v>
      </c>
      <c r="N484" s="250">
        <f>SUM(E484:M484)</f>
        <v>11471</v>
      </c>
    </row>
    <row r="485" spans="2:14" x14ac:dyDescent="0.4">
      <c r="B485" s="295"/>
      <c r="C485" s="275"/>
      <c r="D485" s="51" t="s">
        <v>0</v>
      </c>
      <c r="E485" s="11">
        <v>2491</v>
      </c>
      <c r="F485" s="11">
        <v>482</v>
      </c>
      <c r="G485" s="222">
        <v>1190</v>
      </c>
      <c r="H485" s="11">
        <v>1031</v>
      </c>
      <c r="I485" s="211">
        <v>560</v>
      </c>
      <c r="J485" s="11">
        <v>17</v>
      </c>
      <c r="K485" s="114">
        <v>295</v>
      </c>
      <c r="L485" s="115">
        <v>196</v>
      </c>
      <c r="M485" s="118">
        <v>177</v>
      </c>
      <c r="N485" s="198">
        <f>SUM(E485:M485)</f>
        <v>6439</v>
      </c>
    </row>
    <row r="486" spans="2:14" ht="15" thickBot="1" x14ac:dyDescent="0.45">
      <c r="B486" s="295"/>
      <c r="C486" s="275"/>
      <c r="D486" s="16" t="s">
        <v>4</v>
      </c>
      <c r="E486" s="56">
        <v>0.51100000000000001</v>
      </c>
      <c r="F486" s="56">
        <v>0.64400000000000002</v>
      </c>
      <c r="G486" s="265">
        <v>0.49099999999999999</v>
      </c>
      <c r="H486" s="56">
        <v>0.73899999999999999</v>
      </c>
      <c r="I486" s="266">
        <v>0.747</v>
      </c>
      <c r="J486" s="56">
        <f>J485/J484</f>
        <v>0.28333333333333333</v>
      </c>
      <c r="K486" s="130">
        <v>0.61099999999999999</v>
      </c>
      <c r="L486" s="131">
        <v>0.45</v>
      </c>
      <c r="M486" s="130">
        <v>0.56999999999999995</v>
      </c>
      <c r="N486" s="251">
        <f>N485/N484</f>
        <v>0.56132856769244177</v>
      </c>
    </row>
    <row r="487" spans="2:14" x14ac:dyDescent="0.4">
      <c r="B487" s="295"/>
      <c r="C487" s="274" t="s">
        <v>193</v>
      </c>
      <c r="D487" s="50" t="s">
        <v>3</v>
      </c>
      <c r="E487" s="10">
        <v>3652</v>
      </c>
      <c r="F487" s="111">
        <v>817</v>
      </c>
      <c r="G487" s="112">
        <v>2203</v>
      </c>
      <c r="H487" s="10">
        <v>1314</v>
      </c>
      <c r="I487" s="112">
        <v>750</v>
      </c>
      <c r="J487" s="111">
        <v>102</v>
      </c>
      <c r="K487" s="111">
        <v>663</v>
      </c>
      <c r="L487" s="112">
        <v>676</v>
      </c>
      <c r="M487" s="111">
        <v>438</v>
      </c>
      <c r="N487" s="250">
        <f>SUM(E487:M487)</f>
        <v>10615</v>
      </c>
    </row>
    <row r="488" spans="2:14" x14ac:dyDescent="0.4">
      <c r="B488" s="295"/>
      <c r="C488" s="275"/>
      <c r="D488" s="51" t="s">
        <v>0</v>
      </c>
      <c r="E488" s="11">
        <v>1864</v>
      </c>
      <c r="F488" s="114">
        <v>475</v>
      </c>
      <c r="G488" s="122">
        <v>1108</v>
      </c>
      <c r="H488" s="11">
        <v>1008</v>
      </c>
      <c r="I488" s="122">
        <v>522</v>
      </c>
      <c r="J488" s="114">
        <v>48</v>
      </c>
      <c r="K488" s="118">
        <v>381</v>
      </c>
      <c r="L488" s="115">
        <v>348</v>
      </c>
      <c r="M488" s="118">
        <v>204</v>
      </c>
      <c r="N488" s="198">
        <f>SUM(E488:M488)</f>
        <v>5958</v>
      </c>
    </row>
    <row r="489" spans="2:14" ht="15" thickBot="1" x14ac:dyDescent="0.45">
      <c r="B489" s="295"/>
      <c r="C489" s="276"/>
      <c r="D489" s="52" t="s">
        <v>4</v>
      </c>
      <c r="E489" s="12">
        <v>0.51</v>
      </c>
      <c r="F489" s="34">
        <v>0.58099999999999996</v>
      </c>
      <c r="G489" s="94">
        <v>0.50290000000000001</v>
      </c>
      <c r="H489" s="12">
        <v>0.76700000000000002</v>
      </c>
      <c r="I489" s="94">
        <v>0.69599999999999995</v>
      </c>
      <c r="J489" s="34">
        <f>J488/J487</f>
        <v>0.47058823529411764</v>
      </c>
      <c r="K489" s="34">
        <v>0.57499999999999996</v>
      </c>
      <c r="L489" s="94">
        <v>0.51</v>
      </c>
      <c r="M489" s="34">
        <v>0.47</v>
      </c>
      <c r="N489" s="101">
        <f>N488/N487</f>
        <v>0.56128120584079133</v>
      </c>
    </row>
    <row r="490" spans="2:14" x14ac:dyDescent="0.4">
      <c r="B490" s="295"/>
      <c r="C490" s="275" t="s">
        <v>194</v>
      </c>
      <c r="D490" s="17" t="s">
        <v>3</v>
      </c>
      <c r="E490" s="93">
        <v>3376</v>
      </c>
      <c r="F490" s="127">
        <v>933</v>
      </c>
      <c r="G490" s="128">
        <v>2003</v>
      </c>
      <c r="H490" s="93">
        <v>1205</v>
      </c>
      <c r="I490" s="128">
        <v>673</v>
      </c>
      <c r="J490" s="127">
        <v>95</v>
      </c>
      <c r="K490" s="127">
        <v>752</v>
      </c>
      <c r="L490" s="128">
        <v>786</v>
      </c>
      <c r="M490" s="127">
        <v>420</v>
      </c>
      <c r="N490" s="267">
        <f>SUM(E490:M490)</f>
        <v>10243</v>
      </c>
    </row>
    <row r="491" spans="2:14" x14ac:dyDescent="0.4">
      <c r="B491" s="295"/>
      <c r="C491" s="275"/>
      <c r="D491" s="51" t="s">
        <v>0</v>
      </c>
      <c r="E491" s="11">
        <v>1742</v>
      </c>
      <c r="F491" s="114">
        <v>513</v>
      </c>
      <c r="G491" s="122">
        <v>1034</v>
      </c>
      <c r="H491" s="11">
        <v>908</v>
      </c>
      <c r="I491" s="122">
        <v>481</v>
      </c>
      <c r="J491" s="114">
        <v>43</v>
      </c>
      <c r="K491" s="118">
        <v>406</v>
      </c>
      <c r="L491" s="115">
        <v>352</v>
      </c>
      <c r="M491" s="118">
        <v>225</v>
      </c>
      <c r="N491" s="198">
        <f>SUM(E491:M491)</f>
        <v>5704</v>
      </c>
    </row>
    <row r="492" spans="2:14" ht="15" thickBot="1" x14ac:dyDescent="0.45">
      <c r="B492" s="295"/>
      <c r="C492" s="276"/>
      <c r="D492" s="16" t="s">
        <v>4</v>
      </c>
      <c r="E492" s="56">
        <v>0.51600000000000001</v>
      </c>
      <c r="F492" s="130">
        <v>0.55000000000000004</v>
      </c>
      <c r="G492" s="131">
        <v>0.51600000000000001</v>
      </c>
      <c r="H492" s="56">
        <v>0.754</v>
      </c>
      <c r="I492" s="131">
        <v>0.71499999999999997</v>
      </c>
      <c r="J492" s="130">
        <f>J491/J490</f>
        <v>0.45263157894736844</v>
      </c>
      <c r="K492" s="130">
        <v>0.54</v>
      </c>
      <c r="L492" s="131">
        <v>0.44</v>
      </c>
      <c r="M492" s="130">
        <v>0.54</v>
      </c>
      <c r="N492" s="251">
        <f>N491/N490</f>
        <v>0.5568681050473494</v>
      </c>
    </row>
    <row r="493" spans="2:14" x14ac:dyDescent="0.4">
      <c r="B493" s="295"/>
      <c r="C493" s="274" t="s">
        <v>195</v>
      </c>
      <c r="D493" s="218" t="s">
        <v>5</v>
      </c>
      <c r="E493" s="10">
        <v>3058</v>
      </c>
      <c r="F493" s="10">
        <v>1052</v>
      </c>
      <c r="G493" s="226">
        <v>1908</v>
      </c>
      <c r="H493" s="10">
        <v>1230</v>
      </c>
      <c r="I493" s="111">
        <v>631</v>
      </c>
      <c r="J493" s="111">
        <v>81</v>
      </c>
      <c r="K493" s="111">
        <v>665</v>
      </c>
      <c r="L493" s="226">
        <v>801</v>
      </c>
      <c r="M493" s="111">
        <v>417</v>
      </c>
      <c r="N493" s="250">
        <f>SUM(E493:M493)</f>
        <v>9843</v>
      </c>
    </row>
    <row r="494" spans="2:14" x14ac:dyDescent="0.4">
      <c r="B494" s="295"/>
      <c r="C494" s="275"/>
      <c r="D494" s="219" t="s">
        <v>0</v>
      </c>
      <c r="E494" s="11">
        <v>1653</v>
      </c>
      <c r="F494" s="11">
        <v>589</v>
      </c>
      <c r="G494" s="228">
        <v>1026</v>
      </c>
      <c r="H494" s="11">
        <v>913</v>
      </c>
      <c r="I494" s="114">
        <v>471</v>
      </c>
      <c r="J494" s="114">
        <v>25</v>
      </c>
      <c r="K494" s="114">
        <v>427</v>
      </c>
      <c r="L494" s="228">
        <v>460</v>
      </c>
      <c r="M494" s="114">
        <v>226</v>
      </c>
      <c r="N494" s="198">
        <f>SUM(E494:M494)</f>
        <v>5790</v>
      </c>
    </row>
    <row r="495" spans="2:14" ht="15" thickBot="1" x14ac:dyDescent="0.45">
      <c r="B495" s="295"/>
      <c r="C495" s="276"/>
      <c r="D495" s="220" t="s">
        <v>4</v>
      </c>
      <c r="E495" s="229">
        <v>0.54100000000000004</v>
      </c>
      <c r="F495" s="229">
        <v>0.56000000000000005</v>
      </c>
      <c r="G495" s="230">
        <v>0.53700000000000003</v>
      </c>
      <c r="H495" s="229">
        <v>0.74199999999999999</v>
      </c>
      <c r="I495" s="73">
        <v>0.746</v>
      </c>
      <c r="J495" s="73">
        <f>J494/J493</f>
        <v>0.30864197530864196</v>
      </c>
      <c r="K495" s="73">
        <v>0.64200000000000002</v>
      </c>
      <c r="L495" s="230">
        <v>0.56999999999999995</v>
      </c>
      <c r="M495" s="73">
        <v>0.54</v>
      </c>
      <c r="N495" s="101">
        <f>N494/N493</f>
        <v>0.58823529411764708</v>
      </c>
    </row>
    <row r="496" spans="2:14" x14ac:dyDescent="0.4">
      <c r="B496" s="272" t="s">
        <v>196</v>
      </c>
      <c r="C496" s="282"/>
      <c r="D496" s="195" t="s">
        <v>155</v>
      </c>
      <c r="E496" s="190">
        <f>E481+E484+E487+E490+E493</f>
        <v>14956</v>
      </c>
      <c r="F496" s="190">
        <f t="shared" ref="F496:N496" si="108">F481+F484+F487+F490+F493</f>
        <v>3551</v>
      </c>
      <c r="G496" s="190">
        <f t="shared" si="108"/>
        <v>8536</v>
      </c>
      <c r="H496" s="190">
        <f t="shared" si="108"/>
        <v>5145</v>
      </c>
      <c r="I496" s="190">
        <f t="shared" si="108"/>
        <v>2804</v>
      </c>
      <c r="J496" s="190">
        <f t="shared" si="108"/>
        <v>338</v>
      </c>
      <c r="K496" s="190">
        <f t="shared" si="108"/>
        <v>2691</v>
      </c>
      <c r="L496" s="190">
        <f t="shared" si="108"/>
        <v>2696</v>
      </c>
      <c r="M496" s="190">
        <f t="shared" si="108"/>
        <v>1634</v>
      </c>
      <c r="N496" s="190">
        <f t="shared" si="108"/>
        <v>42351</v>
      </c>
    </row>
    <row r="497" spans="2:14" x14ac:dyDescent="0.4">
      <c r="B497" s="272"/>
      <c r="C497" s="282"/>
      <c r="D497" s="43" t="s">
        <v>0</v>
      </c>
      <c r="E497" s="44">
        <f>E482+E485+E488+E491+E494</f>
        <v>7750</v>
      </c>
      <c r="F497" s="44">
        <f t="shared" ref="F497:N497" si="109">F482+F485+F488+F491+F494</f>
        <v>2059</v>
      </c>
      <c r="G497" s="44">
        <f t="shared" si="109"/>
        <v>4358</v>
      </c>
      <c r="H497" s="44">
        <f t="shared" si="109"/>
        <v>3860</v>
      </c>
      <c r="I497" s="44">
        <f t="shared" si="109"/>
        <v>2034</v>
      </c>
      <c r="J497" s="44">
        <f t="shared" si="109"/>
        <v>133</v>
      </c>
      <c r="K497" s="44">
        <f t="shared" si="109"/>
        <v>1584</v>
      </c>
      <c r="L497" s="44">
        <f t="shared" si="109"/>
        <v>1356</v>
      </c>
      <c r="M497" s="44">
        <f t="shared" si="109"/>
        <v>861</v>
      </c>
      <c r="N497" s="44">
        <f t="shared" si="109"/>
        <v>23995</v>
      </c>
    </row>
    <row r="498" spans="2:14" ht="15" thickBot="1" x14ac:dyDescent="0.45">
      <c r="B498" s="283"/>
      <c r="C498" s="284"/>
      <c r="D498" s="45" t="s">
        <v>4</v>
      </c>
      <c r="E498" s="46">
        <f>E497/E496</f>
        <v>0.51818668093073017</v>
      </c>
      <c r="F498" s="46">
        <f t="shared" ref="F498:N498" si="110">F497/F496</f>
        <v>0.579836665727964</v>
      </c>
      <c r="G498" s="46">
        <f t="shared" si="110"/>
        <v>0.51054358013120904</v>
      </c>
      <c r="H498" s="46">
        <f t="shared" si="110"/>
        <v>0.75024295432458699</v>
      </c>
      <c r="I498" s="46">
        <f t="shared" si="110"/>
        <v>0.72539229671897287</v>
      </c>
      <c r="J498" s="46">
        <f t="shared" si="110"/>
        <v>0.39349112426035504</v>
      </c>
      <c r="K498" s="46">
        <f t="shared" si="110"/>
        <v>0.58862876254180607</v>
      </c>
      <c r="L498" s="46">
        <f t="shared" si="110"/>
        <v>0.5029673590504451</v>
      </c>
      <c r="M498" s="46">
        <f t="shared" si="110"/>
        <v>0.52692778457772338</v>
      </c>
      <c r="N498" s="46">
        <f t="shared" si="110"/>
        <v>0.56657457911265374</v>
      </c>
    </row>
    <row r="499" spans="2:14" ht="15" thickBot="1" x14ac:dyDescent="0.45"/>
    <row r="500" spans="2:14" ht="33.6" customHeight="1" thickBot="1" x14ac:dyDescent="0.45">
      <c r="B500" s="269" t="s">
        <v>9</v>
      </c>
      <c r="C500" s="270"/>
      <c r="D500" s="38" t="s">
        <v>10</v>
      </c>
      <c r="E500" s="1" t="s">
        <v>2</v>
      </c>
      <c r="F500" s="1" t="s">
        <v>7</v>
      </c>
      <c r="G500" s="39" t="s">
        <v>8</v>
      </c>
      <c r="H500" s="40" t="s">
        <v>14</v>
      </c>
      <c r="I500" s="39" t="s">
        <v>148</v>
      </c>
      <c r="J500" s="40" t="s">
        <v>6</v>
      </c>
      <c r="K500" s="40" t="s">
        <v>12</v>
      </c>
      <c r="L500" s="39" t="s">
        <v>13</v>
      </c>
      <c r="M500" s="98" t="s">
        <v>17</v>
      </c>
      <c r="N500" s="92" t="s">
        <v>1</v>
      </c>
    </row>
    <row r="501" spans="2:14" x14ac:dyDescent="0.4">
      <c r="B501" s="294" t="s">
        <v>197</v>
      </c>
      <c r="C501" s="296" t="s">
        <v>199</v>
      </c>
      <c r="D501" s="299" t="s">
        <v>3</v>
      </c>
      <c r="E501" s="300">
        <v>3081</v>
      </c>
      <c r="F501" s="300">
        <v>1340</v>
      </c>
      <c r="G501" s="300">
        <v>1925</v>
      </c>
      <c r="H501" s="300">
        <v>1308</v>
      </c>
      <c r="I501" s="300">
        <v>721</v>
      </c>
      <c r="J501" s="300">
        <v>87</v>
      </c>
      <c r="K501" s="300">
        <v>621</v>
      </c>
      <c r="L501" s="300">
        <v>474</v>
      </c>
      <c r="M501" s="300">
        <v>328</v>
      </c>
      <c r="N501" s="301">
        <f>SUM(E501:M501)</f>
        <v>9885</v>
      </c>
    </row>
    <row r="502" spans="2:14" x14ac:dyDescent="0.4">
      <c r="B502" s="295"/>
      <c r="C502" s="297"/>
      <c r="D502" s="302" t="s">
        <v>0</v>
      </c>
      <c r="E502" s="303">
        <v>1627</v>
      </c>
      <c r="F502" s="303">
        <v>808</v>
      </c>
      <c r="G502" s="303">
        <v>1047</v>
      </c>
      <c r="H502" s="303">
        <v>990</v>
      </c>
      <c r="I502" s="303">
        <v>395</v>
      </c>
      <c r="J502" s="303">
        <v>27</v>
      </c>
      <c r="K502" s="303">
        <v>362</v>
      </c>
      <c r="L502" s="303">
        <v>185</v>
      </c>
      <c r="M502" s="303">
        <v>103</v>
      </c>
      <c r="N502" s="304">
        <f>SUM(E502:M502)</f>
        <v>5544</v>
      </c>
    </row>
    <row r="503" spans="2:14" ht="15" thickBot="1" x14ac:dyDescent="0.45">
      <c r="B503" s="295"/>
      <c r="C503" s="298"/>
      <c r="D503" s="305" t="s">
        <v>4</v>
      </c>
      <c r="E503" s="268">
        <v>0.52800000000000002</v>
      </c>
      <c r="F503" s="268">
        <v>0.60299999999999998</v>
      </c>
      <c r="G503" s="268">
        <v>0.54300000000000004</v>
      </c>
      <c r="H503" s="268">
        <v>0.75700000000000001</v>
      </c>
      <c r="I503" s="268">
        <v>0.54800000000000004</v>
      </c>
      <c r="J503" s="268">
        <f>J502/J501</f>
        <v>0.31034482758620691</v>
      </c>
      <c r="K503" s="268">
        <v>0.58299999999999996</v>
      </c>
      <c r="L503" s="268">
        <v>0.39</v>
      </c>
      <c r="M503" s="268">
        <v>0.31</v>
      </c>
      <c r="N503" s="268">
        <f>N502/N501</f>
        <v>0.56084977238239753</v>
      </c>
    </row>
    <row r="504" spans="2:14" x14ac:dyDescent="0.4">
      <c r="B504" s="295"/>
      <c r="C504" s="274" t="s">
        <v>200</v>
      </c>
      <c r="D504" s="50" t="s">
        <v>3</v>
      </c>
      <c r="E504" s="10"/>
      <c r="F504" s="10"/>
      <c r="G504" s="221"/>
      <c r="H504" s="10"/>
      <c r="I504" s="210"/>
      <c r="J504" s="10"/>
      <c r="K504" s="124"/>
      <c r="L504" s="112"/>
      <c r="M504" s="111"/>
      <c r="N504" s="250">
        <f>SUM(E504:M504)</f>
        <v>0</v>
      </c>
    </row>
    <row r="505" spans="2:14" x14ac:dyDescent="0.4">
      <c r="B505" s="295"/>
      <c r="C505" s="275"/>
      <c r="D505" s="51" t="s">
        <v>0</v>
      </c>
      <c r="E505" s="11"/>
      <c r="F505" s="11"/>
      <c r="G505" s="222"/>
      <c r="H505" s="11"/>
      <c r="I505" s="211"/>
      <c r="J505" s="11"/>
      <c r="K505" s="114"/>
      <c r="L505" s="115"/>
      <c r="M505" s="118"/>
      <c r="N505" s="198">
        <f>SUM(E505:M505)</f>
        <v>0</v>
      </c>
    </row>
    <row r="506" spans="2:14" ht="15" thickBot="1" x14ac:dyDescent="0.45">
      <c r="B506" s="295"/>
      <c r="C506" s="275"/>
      <c r="D506" s="16" t="s">
        <v>4</v>
      </c>
      <c r="E506" s="56"/>
      <c r="F506" s="56"/>
      <c r="G506" s="265"/>
      <c r="H506" s="56"/>
      <c r="I506" s="266"/>
      <c r="J506" s="56"/>
      <c r="K506" s="130"/>
      <c r="L506" s="131"/>
      <c r="M506" s="130"/>
      <c r="N506" s="251" t="e">
        <f>N505/N504</f>
        <v>#DIV/0!</v>
      </c>
    </row>
    <row r="507" spans="2:14" x14ac:dyDescent="0.4">
      <c r="B507" s="295"/>
      <c r="C507" s="274" t="s">
        <v>201</v>
      </c>
      <c r="D507" s="50" t="s">
        <v>3</v>
      </c>
      <c r="E507" s="10"/>
      <c r="F507" s="111"/>
      <c r="G507" s="112"/>
      <c r="H507" s="10"/>
      <c r="I507" s="112"/>
      <c r="J507" s="111"/>
      <c r="K507" s="111"/>
      <c r="L507" s="112"/>
      <c r="M507" s="111"/>
      <c r="N507" s="250">
        <f>SUM(E507:M507)</f>
        <v>0</v>
      </c>
    </row>
    <row r="508" spans="2:14" x14ac:dyDescent="0.4">
      <c r="B508" s="295"/>
      <c r="C508" s="275"/>
      <c r="D508" s="51" t="s">
        <v>0</v>
      </c>
      <c r="E508" s="11"/>
      <c r="F508" s="114"/>
      <c r="G508" s="122"/>
      <c r="H508" s="11"/>
      <c r="I508" s="122"/>
      <c r="J508" s="114"/>
      <c r="K508" s="118"/>
      <c r="L508" s="115"/>
      <c r="M508" s="118"/>
      <c r="N508" s="198">
        <f>SUM(E508:M508)</f>
        <v>0</v>
      </c>
    </row>
    <row r="509" spans="2:14" ht="15" thickBot="1" x14ac:dyDescent="0.45">
      <c r="B509" s="295"/>
      <c r="C509" s="276"/>
      <c r="D509" s="52" t="s">
        <v>4</v>
      </c>
      <c r="E509" s="12"/>
      <c r="F509" s="34"/>
      <c r="G509" s="94"/>
      <c r="H509" s="12"/>
      <c r="I509" s="94"/>
      <c r="J509" s="34"/>
      <c r="K509" s="34"/>
      <c r="L509" s="94"/>
      <c r="M509" s="34"/>
      <c r="N509" s="101" t="e">
        <f>N508/N507</f>
        <v>#DIV/0!</v>
      </c>
    </row>
    <row r="510" spans="2:14" x14ac:dyDescent="0.4">
      <c r="B510" s="295"/>
      <c r="C510" s="275" t="s">
        <v>202</v>
      </c>
      <c r="D510" s="17" t="s">
        <v>3</v>
      </c>
      <c r="E510" s="93"/>
      <c r="F510" s="127"/>
      <c r="G510" s="128"/>
      <c r="H510" s="93"/>
      <c r="I510" s="128"/>
      <c r="J510" s="127"/>
      <c r="K510" s="127"/>
      <c r="L510" s="128"/>
      <c r="M510" s="127"/>
      <c r="N510" s="267">
        <f>SUM(E510:M510)</f>
        <v>0</v>
      </c>
    </row>
    <row r="511" spans="2:14" x14ac:dyDescent="0.4">
      <c r="B511" s="295"/>
      <c r="C511" s="275"/>
      <c r="D511" s="51" t="s">
        <v>0</v>
      </c>
      <c r="E511" s="11"/>
      <c r="F511" s="114"/>
      <c r="G511" s="122"/>
      <c r="H511" s="11"/>
      <c r="I511" s="122"/>
      <c r="J511" s="114"/>
      <c r="K511" s="118"/>
      <c r="L511" s="115"/>
      <c r="M511" s="118"/>
      <c r="N511" s="198">
        <f>SUM(E511:M511)</f>
        <v>0</v>
      </c>
    </row>
    <row r="512" spans="2:14" ht="15" thickBot="1" x14ac:dyDescent="0.45">
      <c r="B512" s="295"/>
      <c r="C512" s="276"/>
      <c r="D512" s="16" t="s">
        <v>4</v>
      </c>
      <c r="E512" s="56"/>
      <c r="F512" s="130"/>
      <c r="G512" s="131"/>
      <c r="H512" s="56"/>
      <c r="I512" s="131"/>
      <c r="J512" s="130"/>
      <c r="K512" s="130"/>
      <c r="L512" s="131"/>
      <c r="M512" s="130"/>
      <c r="N512" s="251" t="e">
        <f>N511/N510</f>
        <v>#DIV/0!</v>
      </c>
    </row>
    <row r="513" spans="2:14" x14ac:dyDescent="0.4">
      <c r="B513" s="295"/>
      <c r="C513" s="274" t="s">
        <v>203</v>
      </c>
      <c r="D513" s="218" t="s">
        <v>5</v>
      </c>
      <c r="E513" s="10"/>
      <c r="F513" s="10"/>
      <c r="G513" s="226"/>
      <c r="H513" s="10"/>
      <c r="I513" s="111"/>
      <c r="J513" s="111"/>
      <c r="K513" s="111"/>
      <c r="L513" s="226"/>
      <c r="M513" s="111"/>
      <c r="N513" s="250">
        <f>SUM(E513:M513)</f>
        <v>0</v>
      </c>
    </row>
    <row r="514" spans="2:14" x14ac:dyDescent="0.4">
      <c r="B514" s="295"/>
      <c r="C514" s="275"/>
      <c r="D514" s="219" t="s">
        <v>0</v>
      </c>
      <c r="E514" s="11"/>
      <c r="F514" s="11"/>
      <c r="G514" s="228"/>
      <c r="H514" s="11"/>
      <c r="I514" s="114"/>
      <c r="J514" s="114"/>
      <c r="K514" s="114"/>
      <c r="L514" s="228"/>
      <c r="M514" s="114"/>
      <c r="N514" s="198">
        <f>SUM(E514:M514)</f>
        <v>0</v>
      </c>
    </row>
    <row r="515" spans="2:14" ht="15" thickBot="1" x14ac:dyDescent="0.45">
      <c r="B515" s="295"/>
      <c r="C515" s="276"/>
      <c r="D515" s="220" t="s">
        <v>4</v>
      </c>
      <c r="E515" s="229"/>
      <c r="F515" s="229"/>
      <c r="G515" s="230"/>
      <c r="H515" s="229"/>
      <c r="I515" s="73"/>
      <c r="J515" s="73"/>
      <c r="K515" s="73"/>
      <c r="L515" s="230"/>
      <c r="M515" s="73"/>
      <c r="N515" s="101" t="e">
        <f>N514/N513</f>
        <v>#DIV/0!</v>
      </c>
    </row>
    <row r="516" spans="2:14" x14ac:dyDescent="0.4">
      <c r="B516" s="272" t="s">
        <v>198</v>
      </c>
      <c r="C516" s="282"/>
      <c r="D516" s="195" t="s">
        <v>155</v>
      </c>
      <c r="E516" s="190">
        <f>E501+E504+E507+E510+E513</f>
        <v>3081</v>
      </c>
      <c r="F516" s="190">
        <f>F501+F504+F507+F510+F513</f>
        <v>1340</v>
      </c>
      <c r="G516" s="190">
        <f>G501+G504+G507+G510+G513</f>
        <v>1925</v>
      </c>
      <c r="H516" s="190">
        <f>H501+H504+H507+H510+H513</f>
        <v>1308</v>
      </c>
      <c r="I516" s="190">
        <f>I501+I504+I507+I510+I513</f>
        <v>721</v>
      </c>
      <c r="J516" s="190">
        <f>J501+J504+J507+J510+J513</f>
        <v>87</v>
      </c>
      <c r="K516" s="190">
        <f>K501+K504+K507+K510+K513</f>
        <v>621</v>
      </c>
      <c r="L516" s="190">
        <f>L501+L504+L507+L510+L513</f>
        <v>474</v>
      </c>
      <c r="M516" s="190">
        <f>M501+M504+M507+M510+M513</f>
        <v>328</v>
      </c>
      <c r="N516" s="190">
        <f>N501+N504+N507+N510+N513</f>
        <v>9885</v>
      </c>
    </row>
    <row r="517" spans="2:14" x14ac:dyDescent="0.4">
      <c r="B517" s="272"/>
      <c r="C517" s="282"/>
      <c r="D517" s="43" t="s">
        <v>0</v>
      </c>
      <c r="E517" s="44">
        <f>E502+E505+E508+E511+E514</f>
        <v>1627</v>
      </c>
      <c r="F517" s="44">
        <f>F502+F505+F508+F511+F514</f>
        <v>808</v>
      </c>
      <c r="G517" s="44">
        <f>G502+G505+G508+G511+G514</f>
        <v>1047</v>
      </c>
      <c r="H517" s="44">
        <f>H502+H505+H508+H511+H514</f>
        <v>990</v>
      </c>
      <c r="I517" s="44">
        <f>I502+I505+I508+I511+I514</f>
        <v>395</v>
      </c>
      <c r="J517" s="44">
        <f>J502+J505+J508+J511+J514</f>
        <v>27</v>
      </c>
      <c r="K517" s="44">
        <f>K502+K505+K508+K511+K514</f>
        <v>362</v>
      </c>
      <c r="L517" s="44">
        <f>L502+L505+L508+L511+L514</f>
        <v>185</v>
      </c>
      <c r="M517" s="44">
        <f>M502+M505+M508+M511+M514</f>
        <v>103</v>
      </c>
      <c r="N517" s="44">
        <f>N502+N505+N508+N511+N514</f>
        <v>5544</v>
      </c>
    </row>
    <row r="518" spans="2:14" ht="15" thickBot="1" x14ac:dyDescent="0.45">
      <c r="B518" s="283"/>
      <c r="C518" s="284"/>
      <c r="D518" s="45" t="s">
        <v>4</v>
      </c>
      <c r="E518" s="46">
        <f>E517/E516</f>
        <v>0.52807530022719895</v>
      </c>
      <c r="F518" s="46">
        <f t="shared" ref="F518:N518" si="111">F517/F516</f>
        <v>0.60298507462686568</v>
      </c>
      <c r="G518" s="46">
        <f t="shared" si="111"/>
        <v>0.54389610389610388</v>
      </c>
      <c r="H518" s="46">
        <f t="shared" si="111"/>
        <v>0.75688073394495414</v>
      </c>
      <c r="I518" s="46">
        <f t="shared" si="111"/>
        <v>0.54785020804438278</v>
      </c>
      <c r="J518" s="46">
        <f t="shared" si="111"/>
        <v>0.31034482758620691</v>
      </c>
      <c r="K518" s="46">
        <f t="shared" si="111"/>
        <v>0.58293075684380036</v>
      </c>
      <c r="L518" s="46">
        <f t="shared" si="111"/>
        <v>0.39029535864978904</v>
      </c>
      <c r="M518" s="46">
        <f t="shared" si="111"/>
        <v>0.31402439024390244</v>
      </c>
      <c r="N518" s="46">
        <f t="shared" si="111"/>
        <v>0.56084977238239753</v>
      </c>
    </row>
  </sheetData>
  <mergeCells count="206">
    <mergeCell ref="B500:C500"/>
    <mergeCell ref="B501:B515"/>
    <mergeCell ref="C501:C503"/>
    <mergeCell ref="C504:C506"/>
    <mergeCell ref="C507:C509"/>
    <mergeCell ref="C510:C512"/>
    <mergeCell ref="C513:C515"/>
    <mergeCell ref="B516:C518"/>
    <mergeCell ref="B480:C480"/>
    <mergeCell ref="B481:B495"/>
    <mergeCell ref="C481:C483"/>
    <mergeCell ref="C484:C486"/>
    <mergeCell ref="C487:C489"/>
    <mergeCell ref="C490:C492"/>
    <mergeCell ref="C493:C495"/>
    <mergeCell ref="B496:C498"/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(26년2월2일주)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2026-02-19T04:51:06Z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