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0월2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6" i="9" l="1"/>
  <c r="L187" i="9"/>
  <c r="L188" i="9" s="1"/>
  <c r="L189" i="9"/>
  <c r="L190" i="9"/>
  <c r="L191" i="9" s="1"/>
  <c r="L192" i="9"/>
  <c r="L193" i="9"/>
  <c r="L194" i="9" s="1"/>
  <c r="L180" i="9"/>
  <c r="L181" i="9"/>
  <c r="L183" i="9"/>
  <c r="L184" i="9"/>
  <c r="L185" i="9" s="1"/>
  <c r="D195" i="9"/>
  <c r="E195" i="9"/>
  <c r="F195" i="9"/>
  <c r="G195" i="9"/>
  <c r="H195" i="9"/>
  <c r="I195" i="9"/>
  <c r="J195" i="9"/>
  <c r="K195" i="9"/>
  <c r="D196" i="9"/>
  <c r="D197" i="9" s="1"/>
  <c r="E196" i="9"/>
  <c r="F196" i="9"/>
  <c r="F197" i="9" s="1"/>
  <c r="G196" i="9"/>
  <c r="H196" i="9"/>
  <c r="I196" i="9"/>
  <c r="I197" i="9" s="1"/>
  <c r="J196" i="9"/>
  <c r="K196" i="9"/>
  <c r="H197" i="9" l="1"/>
  <c r="J197" i="9"/>
  <c r="L196" i="9"/>
  <c r="G197" i="9"/>
  <c r="L195" i="9"/>
  <c r="L182" i="9"/>
  <c r="D175" i="9"/>
  <c r="L197" i="9" l="1"/>
  <c r="L173" i="9"/>
  <c r="L172" i="9"/>
  <c r="L174" i="9" l="1"/>
  <c r="L170" i="9"/>
  <c r="L169" i="9"/>
  <c r="L171" i="9" l="1"/>
  <c r="L167" i="9"/>
  <c r="L166" i="9"/>
  <c r="L168" i="9" l="1"/>
  <c r="K176" i="9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L59" i="9" s="1"/>
  <c r="D58" i="9"/>
  <c r="L77" i="9" l="1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<sst xmlns="http://schemas.openxmlformats.org/spreadsheetml/2006/main" count="360" uniqueCount="84">
  <si>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</si>
  <si>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</si>
  <si>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</si>
  <si>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</si>
  <si>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</si>
  <si>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</si>
  <si>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</si>
  <si>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</si>
  <si>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</si>
  <si>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</si>
  <si>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</si>
  <si>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</si>
  <si>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</si>
  <si>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</si>
  <si>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</si>
  <si>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</si>
  <si>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</si>
  <si>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</si>
  <si>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</si>
  <si>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</si>
  <si>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</si>
  <si>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</si>
  <si>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</si>
  <si>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</si>
  <si>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</si>
  <si>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</si>
  <si>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</si>
  <si>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</si>
  <si>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</si>
  <si>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</si>
  <si>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</si>
  <si>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</si>
  <si>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</si>
  <si>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</si>
  <si>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</si>
  <si>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</si>
  <si>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</si>
  <si>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</si>
  <si>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</si>
  <si>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</si>
  <si>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</si>
  <si>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</si>
  <si>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</si>
  <si>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</si>
  <si>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</si>
  <si>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</si>
  <si>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</si>
  <si>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</si>
  <si>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</si>
  <si>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</si>
  <si>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</si>
  <si>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</si>
  <si>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</si>
  <si>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</si>
  <si>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</si>
  <si>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</si>
  <si>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</si>
  <si>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</si>
  <si>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</si>
  <si>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</si>
  <si>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</si>
  <si>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</si>
  <si>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</si>
  <si>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</si>
  <si>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</si>
  <si>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</si>
  <si>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</si>
  <si>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</si>
  <si>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</si>
  <si>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</si>
  <si>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</si>
  <si>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</si>
  <si>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</si>
  <si>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</si>
  <si>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</si>
  <si>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</si>
  <si>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</si>
  <si>
    <t>2023년
10월</t>
    <phoneticPr fontId="1" type="noConversion"/>
  </si>
  <si>
    <t>10월2일주
(월)</t>
    <phoneticPr fontId="1" type="noConversion"/>
  </si>
  <si>
    <t>10월10일주
(화~)</t>
    <phoneticPr fontId="1" type="noConversion"/>
  </si>
  <si>
    <t>10월16일주
(월~)</t>
    <phoneticPr fontId="1" type="noConversion"/>
  </si>
  <si>
    <t>10월23일주
(월~)</t>
    <phoneticPr fontId="1" type="noConversion"/>
  </si>
  <si>
    <t>10월30일주
(월)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</si>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</sst>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9" fontId="8" fillId="5" borderId="4" xfId="0" applyNumberFormat="1" applyFont="1" applyFill="1" applyBorder="1" applyAlignment="1">
      <alignment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38" xfId="2" applyFont="1" applyFill="1" applyBorder="1" applyAlignment="1">
      <alignment vertical="center" wrapText="1"/>
    </xf>
    <xf numFmtId="41" fontId="20" fillId="7" borderId="13" xfId="2" applyFont="1" applyFill="1" applyBorder="1" applyAlignment="1">
      <alignment horizontal="center" vertical="center" wrapText="1"/>
    </xf>
    <xf numFmtId="41" fontId="7" fillId="7" borderId="10" xfId="2" applyFont="1" applyFill="1" applyBorder="1" applyAlignment="1">
      <alignment vertical="center" wrapText="1"/>
    </xf>
    <xf numFmtId="41" fontId="7" fillId="7" borderId="13" xfId="2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41" fontId="8" fillId="7" borderId="2" xfId="2" applyFont="1" applyFill="1" applyBorder="1" applyAlignment="1">
      <alignment vertical="center" wrapText="1"/>
    </xf>
    <xf numFmtId="41" fontId="8" fillId="7" borderId="39" xfId="2" applyFont="1" applyFill="1" applyBorder="1" applyAlignment="1">
      <alignment vertical="center" wrapText="1"/>
    </xf>
    <xf numFmtId="41" fontId="19" fillId="7" borderId="2" xfId="2" applyFont="1" applyFill="1" applyBorder="1" applyAlignment="1">
      <alignment horizontal="center" vertical="center" wrapText="1"/>
    </xf>
    <xf numFmtId="41" fontId="8" fillId="7" borderId="2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9" fontId="8" fillId="7" borderId="4" xfId="0" applyNumberFormat="1" applyFont="1" applyFill="1" applyBorder="1" applyAlignment="1">
      <alignment vertical="center" wrapText="1"/>
    </xf>
    <xf numFmtId="9" fontId="8" fillId="7" borderId="40" xfId="0" applyNumberFormat="1" applyFont="1" applyFill="1" applyBorder="1" applyAlignment="1">
      <alignment vertical="center" wrapText="1"/>
    </xf>
    <xf numFmtId="9" fontId="19" fillId="7" borderId="4" xfId="0" applyNumberFormat="1" applyFont="1" applyFill="1" applyBorder="1" applyAlignment="1">
      <alignment vertical="center" wrapText="1"/>
    </xf>
    <xf numFmtId="9" fontId="8" fillId="7" borderId="7" xfId="1" applyNumberFormat="1" applyFont="1" applyFill="1" applyBorder="1" applyAlignment="1">
      <alignment vertical="center" wrapText="1"/>
    </xf>
    <xf numFmtId="9" fontId="8" fillId="7" borderId="4" xfId="1" applyNumberFormat="1" applyFont="1" applyFill="1" applyBorder="1" applyAlignment="1">
      <alignment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abSelected="1" topLeftCell="A169" workbookViewId="0">
      <selection activeCell="G189" sqref="G189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270" t="s">
        <v>11</v>
      </c>
      <c r="B1" s="271"/>
      <c r="C1" s="271"/>
      <c r="D1" s="264" t="s">
        <v>50</v>
      </c>
      <c r="E1" s="265"/>
      <c r="F1" s="265"/>
      <c r="G1" s="265"/>
      <c r="H1" s="265"/>
      <c r="I1" s="265"/>
      <c r="J1" s="265"/>
      <c r="K1" s="266"/>
      <c r="L1" s="124" t="s">
        <v>43</v>
      </c>
    </row>
    <row r="2" spans="1:12" ht="35.4" customHeight="1" thickBot="1" x14ac:dyDescent="0.45">
      <c r="A2" s="259" t="s">
        <v>9</v>
      </c>
      <c r="B2" s="260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61" t="s">
        <v>39</v>
      </c>
      <c r="B3" s="248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62"/>
      <c r="B4" s="249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62"/>
      <c r="B5" s="250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62"/>
      <c r="B6" s="251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262"/>
      <c r="B7" s="249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262"/>
      <c r="B8" s="249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62"/>
      <c r="B9" s="248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62"/>
      <c r="B10" s="249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62"/>
      <c r="B11" s="250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62"/>
      <c r="B12" s="248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62"/>
      <c r="B13" s="249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62"/>
      <c r="B14" s="250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62"/>
      <c r="B15" s="248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62"/>
      <c r="B16" s="249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63"/>
      <c r="B17" s="250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272" t="s">
        <v>36</v>
      </c>
      <c r="B18" s="273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272"/>
      <c r="B19" s="273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274"/>
      <c r="B20" s="275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59" t="s">
        <v>9</v>
      </c>
      <c r="B22" s="260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61" t="s">
        <v>37</v>
      </c>
      <c r="B23" s="248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62"/>
      <c r="B24" s="249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62"/>
      <c r="B25" s="250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62"/>
      <c r="B26" s="251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62"/>
      <c r="B27" s="249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62"/>
      <c r="B28" s="249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62"/>
      <c r="B29" s="248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62"/>
      <c r="B30" s="249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62"/>
      <c r="B31" s="250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62"/>
      <c r="B32" s="248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62"/>
      <c r="B33" s="249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62"/>
      <c r="B34" s="250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62"/>
      <c r="B35" s="252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62"/>
      <c r="B36" s="253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63"/>
      <c r="B37" s="254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55" t="s">
        <v>38</v>
      </c>
      <c r="B38" s="256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55"/>
      <c r="B39" s="256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57"/>
      <c r="B40" s="258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59" t="s">
        <v>9</v>
      </c>
      <c r="B42" s="260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61" t="s">
        <v>42</v>
      </c>
      <c r="B43" s="248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62"/>
      <c r="B44" s="249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62"/>
      <c r="B45" s="250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62"/>
      <c r="B46" s="251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62"/>
      <c r="B47" s="249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62"/>
      <c r="B48" s="249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62"/>
      <c r="B49" s="248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62"/>
      <c r="B50" s="249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62"/>
      <c r="B51" s="250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62"/>
      <c r="B52" s="248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62"/>
      <c r="B53" s="249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62"/>
      <c r="B54" s="250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62"/>
      <c r="B55" s="248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62"/>
      <c r="B56" s="249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63"/>
      <c r="B57" s="250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55" t="s">
        <v>38</v>
      </c>
      <c r="B58" s="256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55"/>
      <c r="B59" s="256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57"/>
      <c r="B60" s="258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59" t="s">
        <v>9</v>
      </c>
      <c r="B62" s="260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276" t="s">
        <v>40</v>
      </c>
      <c r="B63" s="248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62"/>
      <c r="B64" s="249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62"/>
      <c r="B65" s="250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62"/>
      <c r="B66" s="251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62"/>
      <c r="B67" s="249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262"/>
      <c r="B68" s="249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62"/>
      <c r="B69" s="248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62"/>
      <c r="B70" s="249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262"/>
      <c r="B71" s="250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62"/>
      <c r="B72" s="251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62"/>
      <c r="B73" s="249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263"/>
      <c r="B74" s="250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55" t="s">
        <v>38</v>
      </c>
      <c r="B75" s="256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55"/>
      <c r="B76" s="256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57"/>
      <c r="B77" s="258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59" t="s">
        <v>9</v>
      </c>
      <c r="B79" s="260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61" t="s">
        <v>44</v>
      </c>
      <c r="B80" s="248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62"/>
      <c r="B81" s="249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262"/>
      <c r="B82" s="250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62"/>
      <c r="B83" s="251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62"/>
      <c r="B84" s="249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262"/>
      <c r="B85" s="249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62"/>
      <c r="B86" s="248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62"/>
      <c r="B87" s="249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62"/>
      <c r="B88" s="250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62"/>
      <c r="B89" s="248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62"/>
      <c r="B90" s="249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262"/>
      <c r="B91" s="250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62"/>
      <c r="B92" s="248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62"/>
      <c r="B93" s="249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263"/>
      <c r="B94" s="249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77" t="s">
        <v>38</v>
      </c>
      <c r="B95" s="278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55"/>
      <c r="B96" s="256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57"/>
      <c r="B97" s="258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59" t="s">
        <v>9</v>
      </c>
      <c r="B99" s="260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67" t="s">
        <v>51</v>
      </c>
      <c r="B100" s="251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68"/>
      <c r="B101" s="249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68"/>
      <c r="B102" s="250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68"/>
      <c r="B103" s="251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68"/>
      <c r="B104" s="249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68"/>
      <c r="B105" s="249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68"/>
      <c r="B106" s="248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68"/>
      <c r="B107" s="249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68"/>
      <c r="B108" s="250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68"/>
      <c r="B109" s="248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68"/>
      <c r="B110" s="249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68"/>
      <c r="B111" s="250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68"/>
      <c r="B112" s="248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68"/>
      <c r="B113" s="249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69"/>
      <c r="B114" s="250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55" t="s">
        <v>38</v>
      </c>
      <c r="B115" s="256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55"/>
      <c r="B116" s="256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57"/>
      <c r="B117" s="258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59" t="s">
        <v>9</v>
      </c>
      <c r="B119" s="260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67" t="s">
        <v>57</v>
      </c>
      <c r="B120" s="251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68"/>
      <c r="B121" s="249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68"/>
      <c r="B122" s="250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68"/>
      <c r="B123" s="251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68"/>
      <c r="B124" s="249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68"/>
      <c r="B125" s="249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68"/>
      <c r="B126" s="248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68"/>
      <c r="B127" s="249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68"/>
      <c r="B128" s="250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68"/>
      <c r="B129" s="248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68"/>
      <c r="B130" s="249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68"/>
      <c r="B131" s="250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68"/>
      <c r="B132" s="248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68"/>
      <c r="B133" s="249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69"/>
      <c r="B134" s="250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55" t="s">
        <v>38</v>
      </c>
      <c r="B135" s="256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55"/>
      <c r="B136" s="256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57"/>
      <c r="B137" s="258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59" t="s">
        <v>9</v>
      </c>
      <c r="B139" s="260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67" t="s">
        <v>65</v>
      </c>
      <c r="B140" s="251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268"/>
      <c r="B141" s="249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268"/>
      <c r="B142" s="250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268"/>
      <c r="B143" s="251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68"/>
      <c r="B144" s="249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68"/>
      <c r="B145" s="249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68"/>
      <c r="B146" s="248" t="s">
        <v>68</v>
      </c>
      <c r="C146" s="213" t="s">
        <v>5</v>
      </c>
      <c r="D146" s="239">
        <v>1919</v>
      </c>
      <c r="E146" s="192">
        <v>1033</v>
      </c>
      <c r="F146" s="240">
        <v>1044</v>
      </c>
      <c r="G146" s="241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268"/>
      <c r="B147" s="249"/>
      <c r="C147" s="210" t="s">
        <v>0</v>
      </c>
      <c r="D147" s="203">
        <v>1207</v>
      </c>
      <c r="E147" s="31">
        <v>764</v>
      </c>
      <c r="F147" s="242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268"/>
      <c r="B148" s="250"/>
      <c r="C148" s="211" t="s">
        <v>4</v>
      </c>
      <c r="D148" s="54">
        <v>0.629</v>
      </c>
      <c r="E148" s="196">
        <v>0.74</v>
      </c>
      <c r="F148" s="243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268"/>
      <c r="B149" s="248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268"/>
      <c r="B150" s="249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268"/>
      <c r="B151" s="250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44">
        <f>L150/L149</f>
        <v>0.69819446745072056</v>
      </c>
    </row>
    <row r="152" spans="1:12" x14ac:dyDescent="0.4">
      <c r="A152" s="268"/>
      <c r="B152" s="248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268"/>
      <c r="B153" s="249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269"/>
      <c r="B154" s="250"/>
      <c r="C154" s="211" t="s">
        <v>4</v>
      </c>
      <c r="D154" s="245">
        <v>0.69299999999999995</v>
      </c>
      <c r="E154" s="149">
        <v>0.74399999999999999</v>
      </c>
      <c r="F154" s="245">
        <v>0.67100000000000004</v>
      </c>
      <c r="G154" s="246">
        <v>0.78700000000000003</v>
      </c>
      <c r="H154" s="245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255" t="s">
        <v>38</v>
      </c>
      <c r="B155" s="256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55"/>
      <c r="B156" s="256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57"/>
      <c r="B157" s="258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259" t="s">
        <v>9</v>
      </c>
      <c r="B159" s="260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267" t="s">
        <v>71</v>
      </c>
      <c r="B160" s="251" t="s">
        <v>72</v>
      </c>
      <c r="C160" s="209" t="s">
        <v>3</v>
      </c>
      <c r="D160" s="29">
        <v>814</v>
      </c>
      <c r="E160" s="70"/>
      <c r="F160" s="70"/>
      <c r="G160" s="70"/>
      <c r="H160" s="70"/>
      <c r="I160" s="223">
        <v>80</v>
      </c>
      <c r="J160" s="30">
        <v>31</v>
      </c>
      <c r="K160" s="70"/>
      <c r="L160" s="165">
        <f>SUM(D160:K160)</f>
        <v>925</v>
      </c>
    </row>
    <row r="161" spans="1:12" x14ac:dyDescent="0.4">
      <c r="A161" s="268"/>
      <c r="B161" s="249"/>
      <c r="C161" s="210" t="s">
        <v>0</v>
      </c>
      <c r="D161" s="31">
        <v>578</v>
      </c>
      <c r="E161" s="71"/>
      <c r="F161" s="71"/>
      <c r="G161" s="71"/>
      <c r="H161" s="71"/>
      <c r="I161" s="226">
        <v>25</v>
      </c>
      <c r="J161" s="179">
        <v>19</v>
      </c>
      <c r="K161" s="71"/>
      <c r="L161" s="85">
        <f>SUM(D161:K161)</f>
        <v>622</v>
      </c>
    </row>
    <row r="162" spans="1:12" ht="15" thickBot="1" x14ac:dyDescent="0.45">
      <c r="A162" s="268"/>
      <c r="B162" s="250"/>
      <c r="C162" s="211" t="s">
        <v>4</v>
      </c>
      <c r="D162" s="247">
        <v>0.71</v>
      </c>
      <c r="E162" s="229"/>
      <c r="F162" s="229"/>
      <c r="G162" s="229"/>
      <c r="H162" s="229"/>
      <c r="I162" s="233">
        <v>0.313</v>
      </c>
      <c r="J162" s="232">
        <v>0.61</v>
      </c>
      <c r="K162" s="229"/>
      <c r="L162" s="235">
        <f>L161/L160</f>
        <v>0.67243243243243245</v>
      </c>
    </row>
    <row r="163" spans="1:12" x14ac:dyDescent="0.4">
      <c r="A163" s="268"/>
      <c r="B163" s="251" t="s">
        <v>73</v>
      </c>
      <c r="C163" s="209" t="s">
        <v>3</v>
      </c>
      <c r="D163" s="236">
        <v>2396</v>
      </c>
      <c r="E163" s="69">
        <v>1061</v>
      </c>
      <c r="F163" s="170">
        <v>1191</v>
      </c>
      <c r="G163" s="237">
        <v>1324</v>
      </c>
      <c r="H163" s="170">
        <v>99</v>
      </c>
      <c r="I163" s="69">
        <v>507</v>
      </c>
      <c r="J163" s="170">
        <v>212</v>
      </c>
      <c r="K163" s="69">
        <v>176</v>
      </c>
      <c r="L163" s="82">
        <f>SUM(D163:K163)</f>
        <v>6966</v>
      </c>
    </row>
    <row r="164" spans="1:12" x14ac:dyDescent="0.4">
      <c r="A164" s="268"/>
      <c r="B164" s="249"/>
      <c r="C164" s="210" t="s">
        <v>0</v>
      </c>
      <c r="D164" s="203">
        <v>1684</v>
      </c>
      <c r="E164" s="31">
        <v>770</v>
      </c>
      <c r="F164" s="32">
        <v>805</v>
      </c>
      <c r="G164" s="26">
        <v>1081</v>
      </c>
      <c r="H164" s="32">
        <v>51</v>
      </c>
      <c r="I164" s="95">
        <v>350</v>
      </c>
      <c r="J164" s="179">
        <v>165</v>
      </c>
      <c r="K164" s="95">
        <v>96</v>
      </c>
      <c r="L164" s="84">
        <f>SUM(D164:K164)</f>
        <v>5002</v>
      </c>
    </row>
    <row r="165" spans="1:12" ht="15" thickBot="1" x14ac:dyDescent="0.45">
      <c r="A165" s="268"/>
      <c r="B165" s="249"/>
      <c r="C165" s="212" t="s">
        <v>4</v>
      </c>
      <c r="D165" s="204">
        <v>0.70299999999999996</v>
      </c>
      <c r="E165" s="149">
        <v>0.72599999999999998</v>
      </c>
      <c r="F165" s="101">
        <v>0.67500000000000004</v>
      </c>
      <c r="G165" s="152">
        <v>0.81599999999999995</v>
      </c>
      <c r="H165" s="101">
        <v>0.51500000000000001</v>
      </c>
      <c r="I165" s="151">
        <v>0.69</v>
      </c>
      <c r="J165" s="101">
        <v>0.78</v>
      </c>
      <c r="K165" s="151">
        <v>0.54</v>
      </c>
      <c r="L165" s="57">
        <f>L164/L163</f>
        <v>0.7180591444157336</v>
      </c>
    </row>
    <row r="166" spans="1:12" x14ac:dyDescent="0.4">
      <c r="A166" s="268"/>
      <c r="B166" s="248" t="s">
        <v>74</v>
      </c>
      <c r="C166" s="213" t="s">
        <v>5</v>
      </c>
      <c r="D166" s="239">
        <v>2729</v>
      </c>
      <c r="E166" s="192">
        <v>915</v>
      </c>
      <c r="F166" s="240">
        <v>1192</v>
      </c>
      <c r="G166" s="241">
        <v>1576</v>
      </c>
      <c r="H166" s="29">
        <v>75</v>
      </c>
      <c r="I166" s="50">
        <v>512</v>
      </c>
      <c r="J166" s="30">
        <v>250</v>
      </c>
      <c r="K166" s="29">
        <v>316</v>
      </c>
      <c r="L166" s="82">
        <f>SUM(D166:K166)</f>
        <v>7565</v>
      </c>
    </row>
    <row r="167" spans="1:12" x14ac:dyDescent="0.4">
      <c r="A167" s="268"/>
      <c r="B167" s="249"/>
      <c r="C167" s="210" t="s">
        <v>0</v>
      </c>
      <c r="D167" s="203">
        <v>1838</v>
      </c>
      <c r="E167" s="31">
        <v>649</v>
      </c>
      <c r="F167" s="242">
        <v>763</v>
      </c>
      <c r="G167" s="31">
        <v>1276</v>
      </c>
      <c r="H167" s="31">
        <v>43</v>
      </c>
      <c r="I167" s="51">
        <v>297</v>
      </c>
      <c r="J167" s="179">
        <v>196</v>
      </c>
      <c r="K167" s="95">
        <v>162</v>
      </c>
      <c r="L167" s="84">
        <f>SUM(D167:K167)</f>
        <v>5224</v>
      </c>
    </row>
    <row r="168" spans="1:12" ht="15" thickBot="1" x14ac:dyDescent="0.45">
      <c r="A168" s="268"/>
      <c r="B168" s="250"/>
      <c r="C168" s="211" t="s">
        <v>4</v>
      </c>
      <c r="D168" s="54">
        <v>0.67600000000000005</v>
      </c>
      <c r="E168" s="196">
        <v>0.70899999999999996</v>
      </c>
      <c r="F168" s="243">
        <v>0.64</v>
      </c>
      <c r="G168" s="52">
        <v>0.81</v>
      </c>
      <c r="H168" s="55">
        <v>0.57299999999999995</v>
      </c>
      <c r="I168" s="58">
        <v>0.57999999999999996</v>
      </c>
      <c r="J168" s="182">
        <v>0.78</v>
      </c>
      <c r="K168" s="55">
        <v>0.51</v>
      </c>
      <c r="L168" s="57">
        <f>L167/L166</f>
        <v>0.69054857898215471</v>
      </c>
    </row>
    <row r="169" spans="1:12" x14ac:dyDescent="0.4">
      <c r="A169" s="268"/>
      <c r="B169" s="248" t="s">
        <v>75</v>
      </c>
      <c r="C169" s="213" t="s">
        <v>5</v>
      </c>
      <c r="D169" s="205">
        <v>2704</v>
      </c>
      <c r="E169" s="29">
        <v>908</v>
      </c>
      <c r="F169" s="30">
        <v>1223</v>
      </c>
      <c r="G169" s="29">
        <v>1297</v>
      </c>
      <c r="H169" s="30">
        <v>70</v>
      </c>
      <c r="I169" s="29">
        <v>713</v>
      </c>
      <c r="J169" s="30">
        <v>256</v>
      </c>
      <c r="K169" s="29">
        <v>322</v>
      </c>
      <c r="L169" s="82">
        <f>SUM(D169:K169)</f>
        <v>7493</v>
      </c>
    </row>
    <row r="170" spans="1:12" x14ac:dyDescent="0.4">
      <c r="A170" s="268"/>
      <c r="B170" s="249"/>
      <c r="C170" s="210" t="s">
        <v>0</v>
      </c>
      <c r="D170" s="203">
        <v>1719</v>
      </c>
      <c r="E170" s="31">
        <v>615</v>
      </c>
      <c r="F170" s="32">
        <v>766</v>
      </c>
      <c r="G170" s="31">
        <v>1075</v>
      </c>
      <c r="H170" s="32">
        <v>34</v>
      </c>
      <c r="I170" s="95">
        <v>285</v>
      </c>
      <c r="J170" s="179">
        <v>193</v>
      </c>
      <c r="K170" s="95">
        <v>191</v>
      </c>
      <c r="L170" s="84">
        <f>SUM(D170:K170)</f>
        <v>4878</v>
      </c>
    </row>
    <row r="171" spans="1:12" ht="15" thickBot="1" x14ac:dyDescent="0.45">
      <c r="A171" s="268"/>
      <c r="B171" s="250"/>
      <c r="C171" s="212" t="s">
        <v>4</v>
      </c>
      <c r="D171" s="204">
        <v>0.63600000000000001</v>
      </c>
      <c r="E171" s="151">
        <v>0.67700000000000005</v>
      </c>
      <c r="F171" s="101">
        <v>0.626</v>
      </c>
      <c r="G171" s="152">
        <v>0.82899999999999996</v>
      </c>
      <c r="H171" s="101">
        <v>0.48599999999999999</v>
      </c>
      <c r="I171" s="151">
        <v>0.4</v>
      </c>
      <c r="J171" s="101">
        <v>0.75</v>
      </c>
      <c r="K171" s="151">
        <v>0.59</v>
      </c>
      <c r="L171" s="244">
        <f>L170/L169</f>
        <v>0.65100760709995997</v>
      </c>
    </row>
    <row r="172" spans="1:12" x14ac:dyDescent="0.4">
      <c r="A172" s="268"/>
      <c r="B172" s="248" t="s">
        <v>76</v>
      </c>
      <c r="C172" s="213" t="s">
        <v>5</v>
      </c>
      <c r="D172" s="205">
        <v>1636</v>
      </c>
      <c r="E172" s="29">
        <v>866</v>
      </c>
      <c r="F172" s="70"/>
      <c r="G172" s="24">
        <v>289</v>
      </c>
      <c r="H172" s="205">
        <v>74</v>
      </c>
      <c r="I172" s="29">
        <v>308</v>
      </c>
      <c r="J172" s="30">
        <v>172</v>
      </c>
      <c r="K172" s="29">
        <v>185</v>
      </c>
      <c r="L172" s="82">
        <f>SUM(D172:K172)</f>
        <v>3530</v>
      </c>
    </row>
    <row r="173" spans="1:12" x14ac:dyDescent="0.4">
      <c r="A173" s="268"/>
      <c r="B173" s="249"/>
      <c r="C173" s="210" t="s">
        <v>0</v>
      </c>
      <c r="D173" s="203">
        <v>897</v>
      </c>
      <c r="E173" s="31">
        <v>615</v>
      </c>
      <c r="F173" s="71"/>
      <c r="G173" s="26">
        <v>257</v>
      </c>
      <c r="H173" s="203">
        <v>34</v>
      </c>
      <c r="I173" s="31">
        <v>141</v>
      </c>
      <c r="J173" s="32">
        <v>126</v>
      </c>
      <c r="K173" s="31">
        <v>105</v>
      </c>
      <c r="L173" s="84">
        <f>SUM(D173:K173)</f>
        <v>2175</v>
      </c>
    </row>
    <row r="174" spans="1:12" ht="15" thickBot="1" x14ac:dyDescent="0.45">
      <c r="A174" s="269"/>
      <c r="B174" s="250"/>
      <c r="C174" s="211" t="s">
        <v>4</v>
      </c>
      <c r="D174" s="245">
        <v>0.54800000000000004</v>
      </c>
      <c r="E174" s="149">
        <v>0.71</v>
      </c>
      <c r="F174" s="229"/>
      <c r="G174" s="246">
        <v>0.88900000000000001</v>
      </c>
      <c r="H174" s="245">
        <v>0.45900000000000002</v>
      </c>
      <c r="I174" s="149">
        <v>0.45800000000000002</v>
      </c>
      <c r="J174" s="34">
        <v>0.73</v>
      </c>
      <c r="K174" s="149">
        <v>0.56999999999999995</v>
      </c>
      <c r="L174" s="57">
        <f>L173/L172</f>
        <v>0.61614730878186974</v>
      </c>
    </row>
    <row r="175" spans="1:12" x14ac:dyDescent="0.4">
      <c r="A175" s="255" t="s">
        <v>38</v>
      </c>
      <c r="B175" s="256"/>
      <c r="C175" s="214" t="s">
        <v>5</v>
      </c>
      <c r="D175" s="206">
        <f>D160+D163+D166+D169+D172</f>
        <v>10279</v>
      </c>
      <c r="E175" s="217">
        <f>E160+E163+E166+E169+E172</f>
        <v>3750</v>
      </c>
      <c r="F175" s="206">
        <f t="shared" ref="F175:L176" si="57">F160+F163+F166+F169+F172</f>
        <v>3606</v>
      </c>
      <c r="G175" s="19">
        <f t="shared" si="57"/>
        <v>4486</v>
      </c>
      <c r="H175" s="206">
        <f t="shared" si="57"/>
        <v>318</v>
      </c>
      <c r="I175" s="130">
        <f t="shared" si="57"/>
        <v>2120</v>
      </c>
      <c r="J175" s="219">
        <f t="shared" si="57"/>
        <v>921</v>
      </c>
      <c r="K175" s="183">
        <f t="shared" si="57"/>
        <v>999</v>
      </c>
      <c r="L175" s="238">
        <f t="shared" si="57"/>
        <v>26479</v>
      </c>
    </row>
    <row r="176" spans="1:12" x14ac:dyDescent="0.4">
      <c r="A176" s="255"/>
      <c r="B176" s="256"/>
      <c r="C176" s="215" t="s">
        <v>0</v>
      </c>
      <c r="D176" s="207">
        <f>D161+D164+D167+D170+D173</f>
        <v>6716</v>
      </c>
      <c r="E176" s="218">
        <f>E161+E164+E167+E170+E173</f>
        <v>2649</v>
      </c>
      <c r="F176" s="207">
        <f t="shared" ref="F176:H176" si="58">F161+F164+F167+F170+F173</f>
        <v>2334</v>
      </c>
      <c r="G176" s="21">
        <f t="shared" si="58"/>
        <v>3689</v>
      </c>
      <c r="H176" s="207">
        <f t="shared" si="58"/>
        <v>162</v>
      </c>
      <c r="I176" s="133">
        <f t="shared" si="57"/>
        <v>1098</v>
      </c>
      <c r="J176" s="220">
        <f t="shared" si="57"/>
        <v>699</v>
      </c>
      <c r="K176" s="184">
        <f t="shared" si="57"/>
        <v>554</v>
      </c>
      <c r="L176" s="21">
        <f t="shared" si="57"/>
        <v>17901</v>
      </c>
    </row>
    <row r="177" spans="1:12" ht="15" thickBot="1" x14ac:dyDescent="0.45">
      <c r="A177" s="257"/>
      <c r="B177" s="258"/>
      <c r="C177" s="216" t="s">
        <v>4</v>
      </c>
      <c r="D177" s="185">
        <f>D176/D175</f>
        <v>0.65337095048156435</v>
      </c>
      <c r="E177" s="86">
        <f>E176/E175</f>
        <v>0.70640000000000003</v>
      </c>
      <c r="F177" s="185">
        <f t="shared" ref="F177:I177" si="59">F176/F175</f>
        <v>0.64725457570715472</v>
      </c>
      <c r="G177" s="86">
        <f t="shared" si="59"/>
        <v>0.82233615693267947</v>
      </c>
      <c r="H177" s="185">
        <f t="shared" si="59"/>
        <v>0.50943396226415094</v>
      </c>
      <c r="I177" s="168">
        <f t="shared" si="59"/>
        <v>0.51792452830188684</v>
      </c>
      <c r="J177" s="185">
        <f>J176/J175</f>
        <v>0.75895765472312704</v>
      </c>
      <c r="K177" s="110">
        <v>0.72</v>
      </c>
      <c r="L177" s="221">
        <f>L176/L175</f>
        <v>0.67604516786887725</v>
      </c>
    </row>
    <row r="178" spans="1:12" ht="15" thickBot="1" x14ac:dyDescent="0.45"/>
    <row r="179" spans="1:12" ht="31.8" customHeight="1" thickBot="1" x14ac:dyDescent="0.45">
      <c r="A179" s="259" t="s">
        <v>9</v>
      </c>
      <c r="B179" s="260"/>
      <c r="C179" s="208" t="s">
        <v>10</v>
      </c>
      <c r="D179" s="201" t="s">
        <v>2</v>
      </c>
      <c r="E179" s="155" t="s">
        <v>7</v>
      </c>
      <c r="F179" s="169" t="s">
        <v>8</v>
      </c>
      <c r="G179" s="171" t="s">
        <v>35</v>
      </c>
      <c r="H179" s="169" t="s">
        <v>6</v>
      </c>
      <c r="I179" s="128" t="s">
        <v>28</v>
      </c>
      <c r="J179" s="169" t="s">
        <v>29</v>
      </c>
      <c r="K179" s="128" t="s">
        <v>64</v>
      </c>
      <c r="L179" s="128" t="s">
        <v>1</v>
      </c>
    </row>
    <row r="180" spans="1:12" x14ac:dyDescent="0.4">
      <c r="A180" s="267" t="s">
        <v>77</v>
      </c>
      <c r="B180" s="279" t="s">
        <v>78</v>
      </c>
      <c r="C180" s="280" t="s">
        <v>3</v>
      </c>
      <c r="D180" s="281">
        <v>1912</v>
      </c>
      <c r="E180" s="282"/>
      <c r="F180" s="281">
        <v>1481</v>
      </c>
      <c r="G180" s="281">
        <v>610</v>
      </c>
      <c r="H180" s="281">
        <v>55</v>
      </c>
      <c r="I180" s="283">
        <v>298</v>
      </c>
      <c r="J180" s="284">
        <v>118</v>
      </c>
      <c r="K180" s="281">
        <v>96</v>
      </c>
      <c r="L180" s="285">
        <f>SUM(D180:K180)</f>
        <v>4570</v>
      </c>
    </row>
    <row r="181" spans="1:12" x14ac:dyDescent="0.4">
      <c r="A181" s="268"/>
      <c r="B181" s="286"/>
      <c r="C181" s="287" t="s">
        <v>0</v>
      </c>
      <c r="D181" s="288">
        <v>1140</v>
      </c>
      <c r="E181" s="289"/>
      <c r="F181" s="288">
        <v>895</v>
      </c>
      <c r="G181" s="288">
        <v>470</v>
      </c>
      <c r="H181" s="288">
        <v>21</v>
      </c>
      <c r="I181" s="290">
        <v>135</v>
      </c>
      <c r="J181" s="291">
        <v>76</v>
      </c>
      <c r="K181" s="288">
        <v>49</v>
      </c>
      <c r="L181" s="292">
        <f>SUM(D181:K181)</f>
        <v>2786</v>
      </c>
    </row>
    <row r="182" spans="1:12" ht="15" thickBot="1" x14ac:dyDescent="0.45">
      <c r="A182" s="268"/>
      <c r="B182" s="293"/>
      <c r="C182" s="294" t="s">
        <v>4</v>
      </c>
      <c r="D182" s="295">
        <v>0.59599999999999997</v>
      </c>
      <c r="E182" s="296"/>
      <c r="F182" s="295">
        <v>0.60399999999999998</v>
      </c>
      <c r="G182" s="295">
        <v>0.77</v>
      </c>
      <c r="H182" s="295">
        <v>0.38200000000000001</v>
      </c>
      <c r="I182" s="297">
        <v>0.45300000000000001</v>
      </c>
      <c r="J182" s="298">
        <v>0.64</v>
      </c>
      <c r="K182" s="295">
        <v>0.51</v>
      </c>
      <c r="L182" s="299">
        <f>L181/L180</f>
        <v>0.60962800875273526</v>
      </c>
    </row>
    <row r="183" spans="1:12" x14ac:dyDescent="0.4">
      <c r="A183" s="268"/>
      <c r="B183" s="251" t="s">
        <v>79</v>
      </c>
      <c r="C183" s="209" t="s">
        <v>3</v>
      </c>
      <c r="D183" s="236"/>
      <c r="E183" s="69"/>
      <c r="F183" s="170"/>
      <c r="G183" s="237"/>
      <c r="H183" s="170"/>
      <c r="I183" s="69"/>
      <c r="J183" s="170"/>
      <c r="K183" s="69"/>
      <c r="L183" s="82">
        <f>SUM(D183:K183)</f>
        <v>0</v>
      </c>
    </row>
    <row r="184" spans="1:12" x14ac:dyDescent="0.4">
      <c r="A184" s="268"/>
      <c r="B184" s="249"/>
      <c r="C184" s="210" t="s">
        <v>0</v>
      </c>
      <c r="D184" s="203"/>
      <c r="E184" s="31"/>
      <c r="F184" s="32"/>
      <c r="G184" s="26"/>
      <c r="H184" s="32"/>
      <c r="I184" s="95"/>
      <c r="J184" s="179"/>
      <c r="K184" s="95"/>
      <c r="L184" s="84">
        <f>SUM(D184:K184)</f>
        <v>0</v>
      </c>
    </row>
    <row r="185" spans="1:12" ht="15" thickBot="1" x14ac:dyDescent="0.45">
      <c r="A185" s="268"/>
      <c r="B185" s="249"/>
      <c r="C185" s="212" t="s">
        <v>4</v>
      </c>
      <c r="D185" s="204"/>
      <c r="E185" s="149"/>
      <c r="F185" s="101"/>
      <c r="G185" s="152"/>
      <c r="H185" s="101"/>
      <c r="I185" s="151"/>
      <c r="J185" s="101"/>
      <c r="K185" s="151"/>
      <c r="L185" s="57" t="e">
        <f>L184/L183</f>
        <v>#DIV/0!</v>
      </c>
    </row>
    <row r="186" spans="1:12" x14ac:dyDescent="0.4">
      <c r="A186" s="268"/>
      <c r="B186" s="248" t="s">
        <v>80</v>
      </c>
      <c r="C186" s="213" t="s">
        <v>5</v>
      </c>
      <c r="D186" s="239"/>
      <c r="E186" s="192"/>
      <c r="F186" s="240"/>
      <c r="G186" s="241"/>
      <c r="H186" s="29"/>
      <c r="I186" s="50"/>
      <c r="J186" s="30"/>
      <c r="K186" s="29"/>
      <c r="L186" s="82">
        <f>SUM(D186:K186)</f>
        <v>0</v>
      </c>
    </row>
    <row r="187" spans="1:12" x14ac:dyDescent="0.4">
      <c r="A187" s="268"/>
      <c r="B187" s="249"/>
      <c r="C187" s="210" t="s">
        <v>0</v>
      </c>
      <c r="D187" s="203"/>
      <c r="E187" s="31"/>
      <c r="F187" s="242"/>
      <c r="G187" s="31"/>
      <c r="H187" s="31"/>
      <c r="I187" s="51"/>
      <c r="J187" s="179"/>
      <c r="K187" s="95"/>
      <c r="L187" s="84">
        <f>SUM(D187:K187)</f>
        <v>0</v>
      </c>
    </row>
    <row r="188" spans="1:12" ht="15" thickBot="1" x14ac:dyDescent="0.45">
      <c r="A188" s="268"/>
      <c r="B188" s="250"/>
      <c r="C188" s="211" t="s">
        <v>4</v>
      </c>
      <c r="D188" s="54"/>
      <c r="E188" s="196"/>
      <c r="F188" s="243"/>
      <c r="G188" s="52"/>
      <c r="H188" s="55"/>
      <c r="I188" s="58"/>
      <c r="J188" s="182"/>
      <c r="K188" s="55"/>
      <c r="L188" s="57" t="e">
        <f>L187/L186</f>
        <v>#DIV/0!</v>
      </c>
    </row>
    <row r="189" spans="1:12" x14ac:dyDescent="0.4">
      <c r="A189" s="268"/>
      <c r="B189" s="248" t="s">
        <v>81</v>
      </c>
      <c r="C189" s="213" t="s">
        <v>5</v>
      </c>
      <c r="D189" s="205"/>
      <c r="E189" s="29"/>
      <c r="F189" s="30"/>
      <c r="G189" s="29"/>
      <c r="H189" s="30"/>
      <c r="I189" s="29"/>
      <c r="J189" s="30"/>
      <c r="K189" s="29"/>
      <c r="L189" s="82">
        <f>SUM(D189:K189)</f>
        <v>0</v>
      </c>
    </row>
    <row r="190" spans="1:12" x14ac:dyDescent="0.4">
      <c r="A190" s="268"/>
      <c r="B190" s="249"/>
      <c r="C190" s="210" t="s">
        <v>0</v>
      </c>
      <c r="D190" s="203"/>
      <c r="E190" s="31"/>
      <c r="F190" s="32"/>
      <c r="G190" s="31"/>
      <c r="H190" s="32"/>
      <c r="I190" s="95"/>
      <c r="J190" s="179"/>
      <c r="K190" s="95"/>
      <c r="L190" s="84">
        <f>SUM(D190:K190)</f>
        <v>0</v>
      </c>
    </row>
    <row r="191" spans="1:12" ht="15" thickBot="1" x14ac:dyDescent="0.45">
      <c r="A191" s="268"/>
      <c r="B191" s="250"/>
      <c r="C191" s="212" t="s">
        <v>4</v>
      </c>
      <c r="D191" s="204"/>
      <c r="E191" s="151"/>
      <c r="F191" s="101"/>
      <c r="G191" s="152"/>
      <c r="H191" s="101"/>
      <c r="I191" s="151"/>
      <c r="J191" s="101"/>
      <c r="K191" s="151"/>
      <c r="L191" s="244" t="e">
        <f>L190/L189</f>
        <v>#DIV/0!</v>
      </c>
    </row>
    <row r="192" spans="1:12" x14ac:dyDescent="0.4">
      <c r="A192" s="268"/>
      <c r="B192" s="248" t="s">
        <v>82</v>
      </c>
      <c r="C192" s="213" t="s">
        <v>5</v>
      </c>
      <c r="D192" s="205"/>
      <c r="E192" s="29"/>
      <c r="F192" s="29"/>
      <c r="G192" s="24"/>
      <c r="H192" s="205"/>
      <c r="I192" s="29"/>
      <c r="J192" s="30"/>
      <c r="K192" s="29"/>
      <c r="L192" s="82">
        <f>SUM(D192:K192)</f>
        <v>0</v>
      </c>
    </row>
    <row r="193" spans="1:12" x14ac:dyDescent="0.4">
      <c r="A193" s="268"/>
      <c r="B193" s="249"/>
      <c r="C193" s="210" t="s">
        <v>0</v>
      </c>
      <c r="D193" s="203"/>
      <c r="E193" s="31"/>
      <c r="F193" s="31"/>
      <c r="G193" s="26"/>
      <c r="H193" s="203"/>
      <c r="I193" s="31"/>
      <c r="J193" s="32"/>
      <c r="K193" s="31"/>
      <c r="L193" s="84">
        <f>SUM(D193:K193)</f>
        <v>0</v>
      </c>
    </row>
    <row r="194" spans="1:12" ht="15" thickBot="1" x14ac:dyDescent="0.45">
      <c r="A194" s="269"/>
      <c r="B194" s="250"/>
      <c r="C194" s="211" t="s">
        <v>4</v>
      </c>
      <c r="D194" s="245"/>
      <c r="E194" s="149"/>
      <c r="F194" s="247"/>
      <c r="G194" s="246"/>
      <c r="H194" s="245"/>
      <c r="I194" s="149"/>
      <c r="J194" s="34"/>
      <c r="K194" s="149"/>
      <c r="L194" s="57" t="e">
        <f>L193/L192</f>
        <v>#DIV/0!</v>
      </c>
    </row>
    <row r="195" spans="1:12" x14ac:dyDescent="0.4">
      <c r="A195" s="255" t="s">
        <v>38</v>
      </c>
      <c r="B195" s="256"/>
      <c r="C195" s="214" t="s">
        <v>5</v>
      </c>
      <c r="D195" s="206">
        <f>D180+D183+D186+D189+D192</f>
        <v>1912</v>
      </c>
      <c r="E195" s="217">
        <f>E180+E183+E186+E189+E192</f>
        <v>0</v>
      </c>
      <c r="F195" s="206">
        <f t="shared" ref="F195:L195" si="60">F180+F183+F186+F189+F192</f>
        <v>1481</v>
      </c>
      <c r="G195" s="19">
        <f t="shared" si="60"/>
        <v>610</v>
      </c>
      <c r="H195" s="206">
        <f t="shared" si="60"/>
        <v>55</v>
      </c>
      <c r="I195" s="130">
        <f t="shared" si="60"/>
        <v>298</v>
      </c>
      <c r="J195" s="219">
        <f t="shared" si="60"/>
        <v>118</v>
      </c>
      <c r="K195" s="183">
        <f t="shared" si="60"/>
        <v>96</v>
      </c>
      <c r="L195" s="238">
        <f t="shared" si="60"/>
        <v>4570</v>
      </c>
    </row>
    <row r="196" spans="1:12" x14ac:dyDescent="0.4">
      <c r="A196" s="255"/>
      <c r="B196" s="256"/>
      <c r="C196" s="215" t="s">
        <v>0</v>
      </c>
      <c r="D196" s="207">
        <f>D181+D184+D187+D190+D193</f>
        <v>1140</v>
      </c>
      <c r="E196" s="218">
        <f>E181+E184+E187+E190+E193</f>
        <v>0</v>
      </c>
      <c r="F196" s="207">
        <f t="shared" ref="F196:L196" si="61">F181+F184+F187+F190+F193</f>
        <v>895</v>
      </c>
      <c r="G196" s="21">
        <f t="shared" si="61"/>
        <v>470</v>
      </c>
      <c r="H196" s="207">
        <f t="shared" si="61"/>
        <v>21</v>
      </c>
      <c r="I196" s="133">
        <f t="shared" si="61"/>
        <v>135</v>
      </c>
      <c r="J196" s="220">
        <f t="shared" si="61"/>
        <v>76</v>
      </c>
      <c r="K196" s="184">
        <f t="shared" si="61"/>
        <v>49</v>
      </c>
      <c r="L196" s="21">
        <f t="shared" si="61"/>
        <v>2786</v>
      </c>
    </row>
    <row r="197" spans="1:12" ht="15" thickBot="1" x14ac:dyDescent="0.45">
      <c r="A197" s="257"/>
      <c r="B197" s="258"/>
      <c r="C197" s="216" t="s">
        <v>4</v>
      </c>
      <c r="D197" s="185">
        <f>D196/D195</f>
        <v>0.59623430962343094</v>
      </c>
      <c r="E197" s="86" t="s">
        <v>83</v>
      </c>
      <c r="F197" s="185">
        <f t="shared" ref="F197:I197" si="62">F196/F195</f>
        <v>0.60432140445644833</v>
      </c>
      <c r="G197" s="86">
        <f t="shared" si="62"/>
        <v>0.77049180327868849</v>
      </c>
      <c r="H197" s="185">
        <f t="shared" si="62"/>
        <v>0.38181818181818183</v>
      </c>
      <c r="I197" s="168">
        <f t="shared" si="62"/>
        <v>0.45302013422818793</v>
      </c>
      <c r="J197" s="185">
        <f>J196/J195</f>
        <v>0.64406779661016944</v>
      </c>
      <c r="K197" s="110">
        <v>0.72</v>
      </c>
      <c r="L197" s="221">
        <f>L196/L195</f>
        <v>0.60962800875273526</v>
      </c>
    </row>
  </sheetData>
  <mergeCells count="81">
    <mergeCell ref="A195:B197"/>
    <mergeCell ref="A179:B179"/>
    <mergeCell ref="A180:A194"/>
    <mergeCell ref="B180:B182"/>
    <mergeCell ref="B183:B185"/>
    <mergeCell ref="B186:B188"/>
    <mergeCell ref="B189:B191"/>
    <mergeCell ref="B192:B194"/>
    <mergeCell ref="A159:B159"/>
    <mergeCell ref="A160:A174"/>
    <mergeCell ref="B160:B162"/>
    <mergeCell ref="B163:B165"/>
    <mergeCell ref="B166:B168"/>
    <mergeCell ref="B169:B171"/>
    <mergeCell ref="B172:B17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95:B97"/>
    <mergeCell ref="A79:B79"/>
    <mergeCell ref="A80:A94"/>
    <mergeCell ref="B80:B82"/>
    <mergeCell ref="B83:B85"/>
    <mergeCell ref="B86:B88"/>
    <mergeCell ref="B89:B91"/>
    <mergeCell ref="B92:B94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23:A3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자료(10월2일주실적Upload)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2023-10-31T06:21:35Z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