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19320" windowHeight="8052"/>
  </bookViews>
  <sheets>
    <sheet name="주보(속보)발표 자료(3월마감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7" i="10" l="1"/>
  <c r="L51" i="10"/>
  <c r="L54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9" i="10" l="1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<sst xmlns="http://schemas.openxmlformats.org/spreadsheetml/2006/main" count="111" uniqueCount="39">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</sst>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71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7" fillId="7" borderId="1" xfId="2" applyFont="1" applyFill="1" applyBorder="1" applyAlignment="1">
      <alignment vertical="center" wrapText="1"/>
    </xf>
    <xf numFmtId="41" fontId="7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8" fillId="7" borderId="2" xfId="2" applyFont="1" applyFill="1" applyBorder="1" applyAlignment="1">
      <alignment vertical="center" wrapText="1"/>
    </xf>
    <xf numFmtId="41" fontId="8" fillId="7" borderId="13" xfId="2" applyFont="1" applyFill="1" applyBorder="1" applyAlignment="1">
      <alignment vertical="center" wrapText="1"/>
    </xf>
    <xf numFmtId="41" fontId="8" fillId="7" borderId="35" xfId="2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7" fillId="7" borderId="4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7" fillId="7" borderId="25" xfId="1" applyNumberFormat="1" applyFont="1" applyFill="1" applyBorder="1" applyAlignment="1">
      <alignment vertical="center" wrapText="1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7" fillId="7" borderId="13" xfId="2" applyFont="1" applyFill="1" applyBorder="1" applyAlignment="1">
      <alignment vertical="center" wrapText="1"/>
    </xf>
    <xf numFmtId="0" fontId="8" fillId="7" borderId="2" xfId="0" applyFont="1" applyFill="1" applyBorder="1" applyAlignment="1">
      <alignment vertical="center" wrapText="1"/>
    </xf>
    <xf numFmtId="41" fontId="3" fillId="7" borderId="13" xfId="2" applyFont="1" applyFill="1" applyBorder="1">
      <alignment vertical="center"/>
    </xf>
    <xf numFmtId="0" fontId="9" fillId="7" borderId="9" xfId="0" applyFont="1" applyFill="1" applyBorder="1" applyAlignment="1">
      <alignment horizontal="center" vertical="center" wrapText="1"/>
    </xf>
    <xf numFmtId="9" fontId="3" fillId="7" borderId="29" xfId="0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7" fillId="7" borderId="10" xfId="2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41" fontId="8" fillId="7" borderId="9" xfId="2" applyFont="1" applyFill="1" applyBorder="1" applyAlignment="1">
      <alignment vertical="center" wrapText="1"/>
    </xf>
    <xf numFmtId="41" fontId="8" fillId="7" borderId="24" xfId="2" applyFont="1" applyFill="1" applyBorder="1" applyAlignment="1">
      <alignment vertical="center" wrapText="1"/>
    </xf>
    <xf numFmtId="41" fontId="8" fillId="7" borderId="22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9" xfId="1" applyNumberFormat="1" applyFont="1" applyFill="1" applyBorder="1">
      <alignment vertical="center"/>
    </xf>
    <xf numFmtId="9" fontId="7" fillId="7" borderId="7" xfId="1" applyNumberFormat="1" applyFont="1" applyFill="1" applyBorder="1" applyAlignment="1">
      <alignment vertical="center" wrapText="1"/>
    </xf>
    <xf numFmtId="9" fontId="7" fillId="7" borderId="29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abSelected="1" topLeftCell="A40" workbookViewId="0">
      <selection activeCell="M56" sqref="M56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7.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53" t="s">
        <v>11</v>
      </c>
      <c r="B1" s="154"/>
      <c r="C1" s="154"/>
      <c r="D1" s="155" t="s">
        <v>18</v>
      </c>
      <c r="E1" s="156"/>
      <c r="F1" s="156"/>
      <c r="G1" s="156"/>
      <c r="H1" s="156"/>
      <c r="I1" s="156"/>
      <c r="J1" s="156"/>
      <c r="K1" s="157"/>
      <c r="L1" s="36" t="s">
        <v>16</v>
      </c>
    </row>
    <row r="2" spans="1:12" ht="35.4" customHeight="1" thickBot="1" x14ac:dyDescent="0.45">
      <c r="A2" s="139" t="s">
        <v>9</v>
      </c>
      <c r="B2" s="140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47" t="s">
        <v>19</v>
      </c>
      <c r="B3" s="141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48"/>
      <c r="B4" s="142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48"/>
      <c r="B5" s="143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48"/>
      <c r="B6" s="144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48"/>
      <c r="B7" s="142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48"/>
      <c r="B8" s="142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48"/>
      <c r="B9" s="141" t="s">
        <v>22</v>
      </c>
      <c r="C9" s="50" t="s">
        <v>5</v>
      </c>
      <c r="D9" s="72">
        <v>2827</v>
      </c>
      <c r="E9" s="73">
        <v>920</v>
      </c>
      <c r="F9" s="74">
        <v>1526</v>
      </c>
      <c r="G9" s="73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48"/>
      <c r="B10" s="142"/>
      <c r="C10" s="51" t="s">
        <v>0</v>
      </c>
      <c r="D10" s="11">
        <v>1548</v>
      </c>
      <c r="E10" s="15">
        <v>655</v>
      </c>
      <c r="F10" s="75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82">
        <f>SUM(D10:K10)</f>
        <v>4882</v>
      </c>
    </row>
    <row r="11" spans="1:12" ht="15" thickBot="1" x14ac:dyDescent="0.45">
      <c r="A11" s="148"/>
      <c r="B11" s="143"/>
      <c r="C11" s="52" t="s">
        <v>4</v>
      </c>
      <c r="D11" s="76">
        <v>0.54800000000000004</v>
      </c>
      <c r="E11" s="77">
        <v>0.71199999999999997</v>
      </c>
      <c r="F11" s="78">
        <v>0.50800000000000001</v>
      </c>
      <c r="G11" s="79">
        <v>0.70399999999999996</v>
      </c>
      <c r="H11" s="80">
        <v>0.20200000000000001</v>
      </c>
      <c r="I11" s="80">
        <v>0.65500000000000003</v>
      </c>
      <c r="J11" s="81">
        <v>0.63</v>
      </c>
      <c r="K11" s="81">
        <v>0.71</v>
      </c>
      <c r="L11" s="83">
        <f>L10/L9</f>
        <v>0.60293936025688522</v>
      </c>
    </row>
    <row r="12" spans="1:12" ht="17.399999999999999" customHeight="1" x14ac:dyDescent="0.4">
      <c r="A12" s="148"/>
      <c r="B12" s="141" t="s">
        <v>23</v>
      </c>
      <c r="C12" s="50" t="s">
        <v>5</v>
      </c>
      <c r="D12" s="5">
        <v>2557</v>
      </c>
      <c r="E12" s="13">
        <v>972</v>
      </c>
      <c r="F12" s="95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48"/>
      <c r="B13" s="142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82">
        <f>SUM(D13:K13)</f>
        <v>4720</v>
      </c>
    </row>
    <row r="14" spans="1:12" ht="15" thickBot="1" x14ac:dyDescent="0.45">
      <c r="A14" s="148"/>
      <c r="B14" s="143"/>
      <c r="C14" s="52" t="s">
        <v>4</v>
      </c>
      <c r="D14" s="7">
        <v>0.56000000000000005</v>
      </c>
      <c r="E14" s="53">
        <v>0.67100000000000004</v>
      </c>
      <c r="F14" s="96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48"/>
      <c r="B15" s="141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48"/>
      <c r="B16" s="142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49"/>
      <c r="B17" s="143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35" t="s">
        <v>15</v>
      </c>
      <c r="B18" s="136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35"/>
      <c r="B19" s="136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37"/>
      <c r="B20" s="138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39" t="s">
        <v>9</v>
      </c>
      <c r="B22" s="140"/>
      <c r="C22" s="38" t="s">
        <v>10</v>
      </c>
      <c r="D22" s="1" t="s">
        <v>2</v>
      </c>
      <c r="E22" s="88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47" t="s">
        <v>31</v>
      </c>
      <c r="B23" s="141" t="s">
        <v>25</v>
      </c>
      <c r="C23" s="50" t="s">
        <v>3</v>
      </c>
      <c r="D23" s="10">
        <v>1561</v>
      </c>
      <c r="E23" s="62"/>
      <c r="F23" s="89"/>
      <c r="G23" s="10">
        <v>991</v>
      </c>
      <c r="H23" s="92"/>
      <c r="I23" s="92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48"/>
      <c r="B24" s="142"/>
      <c r="C24" s="51" t="s">
        <v>0</v>
      </c>
      <c r="D24" s="11">
        <v>906</v>
      </c>
      <c r="E24" s="63"/>
      <c r="F24" s="90"/>
      <c r="G24" s="11">
        <v>726</v>
      </c>
      <c r="H24" s="93"/>
      <c r="I24" s="93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48"/>
      <c r="B25" s="143"/>
      <c r="C25" s="52" t="s">
        <v>4</v>
      </c>
      <c r="D25" s="12">
        <v>0.57999999999999996</v>
      </c>
      <c r="E25" s="64"/>
      <c r="F25" s="91"/>
      <c r="G25" s="12">
        <v>0.73299999999999998</v>
      </c>
      <c r="H25" s="94"/>
      <c r="I25" s="94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48"/>
      <c r="B26" s="144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48"/>
      <c r="B27" s="142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48"/>
      <c r="B28" s="142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48"/>
      <c r="B29" s="141" t="s">
        <v>27</v>
      </c>
      <c r="C29" s="50" t="s">
        <v>5</v>
      </c>
      <c r="D29" s="72">
        <v>2126</v>
      </c>
      <c r="E29" s="97">
        <v>858</v>
      </c>
      <c r="F29" s="74">
        <v>1387</v>
      </c>
      <c r="G29" s="73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48"/>
      <c r="B30" s="142"/>
      <c r="C30" s="51" t="s">
        <v>0</v>
      </c>
      <c r="D30" s="11">
        <v>1217</v>
      </c>
      <c r="E30" s="15">
        <v>588</v>
      </c>
      <c r="F30" s="75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82">
        <f>SUM(D30:K30)</f>
        <v>4057</v>
      </c>
    </row>
    <row r="31" spans="1:12" ht="15" thickBot="1" x14ac:dyDescent="0.45">
      <c r="A31" s="148"/>
      <c r="B31" s="143"/>
      <c r="C31" s="52" t="s">
        <v>4</v>
      </c>
      <c r="D31" s="76">
        <v>0.57199999999999995</v>
      </c>
      <c r="E31" s="77">
        <v>0.69</v>
      </c>
      <c r="F31" s="78">
        <v>0.55900000000000005</v>
      </c>
      <c r="G31" s="79">
        <v>0.73199999999999998</v>
      </c>
      <c r="H31" s="80">
        <v>0.17</v>
      </c>
      <c r="I31" s="80">
        <v>0.65600000000000003</v>
      </c>
      <c r="J31" s="81">
        <v>0.6</v>
      </c>
      <c r="K31" s="81">
        <v>0.53</v>
      </c>
      <c r="L31" s="83">
        <f>L30/L29</f>
        <v>0.61413866182258547</v>
      </c>
    </row>
    <row r="32" spans="1:12" x14ac:dyDescent="0.4">
      <c r="A32" s="148"/>
      <c r="B32" s="141" t="s">
        <v>28</v>
      </c>
      <c r="C32" s="50" t="s">
        <v>5</v>
      </c>
      <c r="D32" s="5">
        <v>2828</v>
      </c>
      <c r="E32" s="13">
        <v>956</v>
      </c>
      <c r="F32" s="95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48"/>
      <c r="B33" s="142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82">
        <f>SUM(D33:K33)</f>
        <v>5067</v>
      </c>
    </row>
    <row r="34" spans="1:12" ht="15" thickBot="1" x14ac:dyDescent="0.45">
      <c r="A34" s="148"/>
      <c r="B34" s="143"/>
      <c r="C34" s="52" t="s">
        <v>4</v>
      </c>
      <c r="D34" s="7">
        <v>0.56799999999999995</v>
      </c>
      <c r="E34" s="53">
        <v>0.70799999999999996</v>
      </c>
      <c r="F34" s="96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48"/>
      <c r="B35" s="150" t="s">
        <v>29</v>
      </c>
      <c r="C35" s="98" t="s">
        <v>5</v>
      </c>
      <c r="D35" s="99">
        <v>2398</v>
      </c>
      <c r="E35" s="100">
        <v>1006</v>
      </c>
      <c r="F35" s="65">
        <v>1188</v>
      </c>
      <c r="G35" s="100">
        <v>1167</v>
      </c>
      <c r="H35" s="65">
        <v>101</v>
      </c>
      <c r="I35" s="65">
        <v>519</v>
      </c>
      <c r="J35" s="66">
        <v>294</v>
      </c>
      <c r="K35" s="66">
        <v>247</v>
      </c>
      <c r="L35" s="67">
        <f>SUM(D35:K35)</f>
        <v>6920</v>
      </c>
    </row>
    <row r="36" spans="1:12" x14ac:dyDescent="0.4">
      <c r="A36" s="148"/>
      <c r="B36" s="151"/>
      <c r="C36" s="68" t="s">
        <v>0</v>
      </c>
      <c r="D36" s="84">
        <v>1319</v>
      </c>
      <c r="E36" s="69">
        <v>708</v>
      </c>
      <c r="F36" s="101">
        <v>675</v>
      </c>
      <c r="G36" s="69">
        <v>914</v>
      </c>
      <c r="H36" s="69">
        <v>24</v>
      </c>
      <c r="I36" s="70">
        <v>336</v>
      </c>
      <c r="J36" s="71">
        <v>212</v>
      </c>
      <c r="K36" s="71">
        <v>147</v>
      </c>
      <c r="L36" s="102">
        <f>SUM(D36:K36)</f>
        <v>4335</v>
      </c>
    </row>
    <row r="37" spans="1:12" ht="15" thickBot="1" x14ac:dyDescent="0.45">
      <c r="A37" s="149"/>
      <c r="B37" s="152"/>
      <c r="C37" s="103" t="s">
        <v>4</v>
      </c>
      <c r="D37" s="104">
        <v>0.55000000000000004</v>
      </c>
      <c r="E37" s="85">
        <v>0.70399999999999996</v>
      </c>
      <c r="F37" s="105">
        <v>0.56799999999999995</v>
      </c>
      <c r="G37" s="86">
        <v>0.78300000000000003</v>
      </c>
      <c r="H37" s="85">
        <v>0.23799999999999999</v>
      </c>
      <c r="I37" s="85">
        <v>0.64700000000000002</v>
      </c>
      <c r="J37" s="87">
        <v>0.72</v>
      </c>
      <c r="K37" s="87">
        <v>0.6</v>
      </c>
      <c r="L37" s="86">
        <f>L36/L35</f>
        <v>0.62644508670520227</v>
      </c>
    </row>
    <row r="38" spans="1:12" x14ac:dyDescent="0.4">
      <c r="A38" s="135" t="s">
        <v>30</v>
      </c>
      <c r="B38" s="136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35"/>
      <c r="B39" s="136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37"/>
      <c r="B40" s="138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39" t="s">
        <v>9</v>
      </c>
      <c r="B42" s="140"/>
      <c r="C42" s="38" t="s">
        <v>10</v>
      </c>
      <c r="D42" s="88" t="s">
        <v>2</v>
      </c>
      <c r="E42" s="88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20" t="s">
        <v>17</v>
      </c>
      <c r="L42" s="113" t="s">
        <v>1</v>
      </c>
    </row>
    <row r="43" spans="1:12" ht="18" customHeight="1" x14ac:dyDescent="0.4">
      <c r="A43" s="145" t="s">
        <v>32</v>
      </c>
      <c r="B43" s="141" t="s">
        <v>38</v>
      </c>
      <c r="C43" s="50" t="s">
        <v>3</v>
      </c>
      <c r="D43" s="132"/>
      <c r="E43" s="132"/>
      <c r="F43" s="134"/>
      <c r="G43" s="132"/>
      <c r="H43" s="134"/>
      <c r="I43" s="132"/>
      <c r="J43" s="134"/>
      <c r="K43" s="127">
        <v>57</v>
      </c>
      <c r="L43" s="129">
        <f>SUM(D43:K43)</f>
        <v>57</v>
      </c>
    </row>
    <row r="44" spans="1:12" ht="18" customHeight="1" x14ac:dyDescent="0.4">
      <c r="A44" s="135"/>
      <c r="B44" s="142"/>
      <c r="C44" s="51" t="s">
        <v>0</v>
      </c>
      <c r="D44" s="132"/>
      <c r="E44" s="132"/>
      <c r="F44" s="134"/>
      <c r="G44" s="132"/>
      <c r="H44" s="134"/>
      <c r="I44" s="132"/>
      <c r="J44" s="134"/>
      <c r="K44" s="119">
        <v>33</v>
      </c>
      <c r="L44" s="130">
        <f>SUM(D44:K44)</f>
        <v>33</v>
      </c>
    </row>
    <row r="45" spans="1:12" ht="18" customHeight="1" thickBot="1" x14ac:dyDescent="0.45">
      <c r="A45" s="135"/>
      <c r="B45" s="143"/>
      <c r="C45" s="52" t="s">
        <v>4</v>
      </c>
      <c r="D45" s="133"/>
      <c r="E45" s="133"/>
      <c r="F45" s="134"/>
      <c r="G45" s="133"/>
      <c r="H45" s="134"/>
      <c r="I45" s="133"/>
      <c r="J45" s="134"/>
      <c r="K45" s="128">
        <v>0.57999999999999996</v>
      </c>
      <c r="L45" s="131">
        <f>L44/L43</f>
        <v>0.57894736842105265</v>
      </c>
    </row>
    <row r="46" spans="1:12" ht="15.6" customHeight="1" x14ac:dyDescent="0.4">
      <c r="A46" s="135"/>
      <c r="B46" s="141" t="s">
        <v>35</v>
      </c>
      <c r="C46" s="50" t="s">
        <v>3</v>
      </c>
      <c r="D46" s="114">
        <v>3034</v>
      </c>
      <c r="E46" s="13">
        <v>879</v>
      </c>
      <c r="F46" s="106">
        <v>1519</v>
      </c>
      <c r="G46" s="10">
        <v>1363</v>
      </c>
      <c r="H46" s="112">
        <v>100</v>
      </c>
      <c r="I46" s="112">
        <v>560</v>
      </c>
      <c r="J46" s="95">
        <v>235</v>
      </c>
      <c r="K46" s="121">
        <v>205</v>
      </c>
      <c r="L46" s="3">
        <f>SUM(D46:K46)</f>
        <v>7895</v>
      </c>
    </row>
    <row r="47" spans="1:12" x14ac:dyDescent="0.4">
      <c r="A47" s="135"/>
      <c r="B47" s="142"/>
      <c r="C47" s="51" t="s">
        <v>0</v>
      </c>
      <c r="D47" s="11">
        <v>1828</v>
      </c>
      <c r="E47" s="107">
        <v>611</v>
      </c>
      <c r="F47" s="108">
        <v>984</v>
      </c>
      <c r="G47" s="11">
        <v>1048</v>
      </c>
      <c r="H47" s="14">
        <v>25</v>
      </c>
      <c r="I47" s="14">
        <v>365</v>
      </c>
      <c r="J47" s="59">
        <v>182</v>
      </c>
      <c r="K47" s="122">
        <v>133</v>
      </c>
      <c r="L47" s="3">
        <f>SUM(D47:K47)</f>
        <v>5176</v>
      </c>
    </row>
    <row r="48" spans="1:12" ht="15" thickBot="1" x14ac:dyDescent="0.45">
      <c r="A48" s="135"/>
      <c r="B48" s="143"/>
      <c r="C48" s="52" t="s">
        <v>4</v>
      </c>
      <c r="D48" s="12">
        <v>0.60299999999999998</v>
      </c>
      <c r="E48" s="109">
        <v>0.69499999999999995</v>
      </c>
      <c r="F48" s="110">
        <v>0.64700000000000002</v>
      </c>
      <c r="G48" s="12">
        <v>0.76900000000000002</v>
      </c>
      <c r="H48" s="111">
        <v>0.25</v>
      </c>
      <c r="I48" s="111">
        <v>0.65200000000000002</v>
      </c>
      <c r="J48" s="115">
        <v>0.77</v>
      </c>
      <c r="K48" s="123">
        <v>0.65</v>
      </c>
      <c r="L48" s="4">
        <f>L47/L46</f>
        <v>0.65560481317289421</v>
      </c>
    </row>
    <row r="49" spans="1:12" x14ac:dyDescent="0.4">
      <c r="A49" s="135"/>
      <c r="B49" s="144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21">
        <v>242</v>
      </c>
      <c r="L49" s="60">
        <f>SUM(D49:K49)</f>
        <v>8165</v>
      </c>
    </row>
    <row r="50" spans="1:12" x14ac:dyDescent="0.4">
      <c r="A50" s="135"/>
      <c r="B50" s="142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22">
        <v>128</v>
      </c>
      <c r="L50" s="61">
        <f>SUM(D50:K50)</f>
        <v>5289</v>
      </c>
    </row>
    <row r="51" spans="1:12" ht="15" thickBot="1" x14ac:dyDescent="0.45">
      <c r="A51" s="135"/>
      <c r="B51" s="142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24">
        <v>0.53</v>
      </c>
      <c r="L51" s="4">
        <f>L50/L49</f>
        <v>0.64776484996938155</v>
      </c>
    </row>
    <row r="52" spans="1:12" x14ac:dyDescent="0.4">
      <c r="A52" s="135"/>
      <c r="B52" s="141" t="s">
        <v>36</v>
      </c>
      <c r="C52" s="50" t="s">
        <v>5</v>
      </c>
      <c r="D52" s="72">
        <v>3176</v>
      </c>
      <c r="E52" s="97">
        <v>1113</v>
      </c>
      <c r="F52" s="74">
        <v>1601</v>
      </c>
      <c r="G52" s="73">
        <v>1531</v>
      </c>
      <c r="H52" s="13">
        <v>100</v>
      </c>
      <c r="I52" s="13">
        <v>474</v>
      </c>
      <c r="J52" s="74">
        <v>346</v>
      </c>
      <c r="K52" s="125">
        <v>298</v>
      </c>
      <c r="L52" s="2">
        <f>SUM(D52:K52)</f>
        <v>8639</v>
      </c>
    </row>
    <row r="53" spans="1:12" x14ac:dyDescent="0.4">
      <c r="A53" s="135"/>
      <c r="B53" s="142"/>
      <c r="C53" s="51" t="s">
        <v>0</v>
      </c>
      <c r="D53" s="11">
        <v>1945</v>
      </c>
      <c r="E53" s="15">
        <v>764</v>
      </c>
      <c r="F53" s="75">
        <v>1047</v>
      </c>
      <c r="G53" s="15">
        <v>1166</v>
      </c>
      <c r="H53" s="14">
        <v>20</v>
      </c>
      <c r="I53" s="32">
        <v>341</v>
      </c>
      <c r="J53" s="75">
        <v>250</v>
      </c>
      <c r="K53" s="122">
        <v>191</v>
      </c>
      <c r="L53" s="82">
        <f>SUM(D53:K53)</f>
        <v>5724</v>
      </c>
    </row>
    <row r="54" spans="1:12" ht="15" thickBot="1" x14ac:dyDescent="0.45">
      <c r="A54" s="135"/>
      <c r="B54" s="143"/>
      <c r="C54" s="52" t="s">
        <v>4</v>
      </c>
      <c r="D54" s="76">
        <v>0.61199999999999999</v>
      </c>
      <c r="E54" s="77">
        <v>0.68600000000000005</v>
      </c>
      <c r="F54" s="78">
        <v>0.65300000000000002</v>
      </c>
      <c r="G54" s="79">
        <v>0.76200000000000001</v>
      </c>
      <c r="H54" s="80">
        <v>0.2</v>
      </c>
      <c r="I54" s="80">
        <v>0.71899999999999997</v>
      </c>
      <c r="J54" s="78">
        <v>0.72</v>
      </c>
      <c r="K54" s="126">
        <v>0.64</v>
      </c>
      <c r="L54" s="83">
        <f>L53/L52</f>
        <v>0.66257668711656437</v>
      </c>
    </row>
    <row r="55" spans="1:12" x14ac:dyDescent="0.4">
      <c r="A55" s="135"/>
      <c r="B55" s="150" t="s">
        <v>34</v>
      </c>
      <c r="C55" s="158" t="s">
        <v>5</v>
      </c>
      <c r="D55" s="159">
        <v>3114</v>
      </c>
      <c r="E55" s="65">
        <v>1158</v>
      </c>
      <c r="F55" s="160">
        <v>1485</v>
      </c>
      <c r="G55" s="65">
        <v>1445</v>
      </c>
      <c r="H55" s="66">
        <v>100</v>
      </c>
      <c r="I55" s="65">
        <v>434</v>
      </c>
      <c r="J55" s="160">
        <v>350</v>
      </c>
      <c r="K55" s="161">
        <v>247</v>
      </c>
      <c r="L55" s="67">
        <f>SUM(D55:K55)</f>
        <v>8333</v>
      </c>
    </row>
    <row r="56" spans="1:12" x14ac:dyDescent="0.4">
      <c r="A56" s="135"/>
      <c r="B56" s="151"/>
      <c r="C56" s="68" t="s">
        <v>0</v>
      </c>
      <c r="D56" s="84">
        <v>1886</v>
      </c>
      <c r="E56" s="69">
        <v>710</v>
      </c>
      <c r="F56" s="162">
        <v>870</v>
      </c>
      <c r="G56" s="69">
        <v>1114</v>
      </c>
      <c r="H56" s="163">
        <v>24</v>
      </c>
      <c r="I56" s="70">
        <v>358</v>
      </c>
      <c r="J56" s="164">
        <v>278</v>
      </c>
      <c r="K56" s="165">
        <v>147</v>
      </c>
      <c r="L56" s="166">
        <f>SUM(D56:K56)</f>
        <v>5387</v>
      </c>
    </row>
    <row r="57" spans="1:12" ht="15" thickBot="1" x14ac:dyDescent="0.45">
      <c r="A57" s="146"/>
      <c r="B57" s="152"/>
      <c r="C57" s="167" t="s">
        <v>4</v>
      </c>
      <c r="D57" s="168">
        <v>0.60599999999999998</v>
      </c>
      <c r="E57" s="85">
        <v>0.61299999999999999</v>
      </c>
      <c r="F57" s="169">
        <v>0.58499999999999996</v>
      </c>
      <c r="G57" s="86">
        <v>0.77100000000000002</v>
      </c>
      <c r="H57" s="87">
        <v>0.24</v>
      </c>
      <c r="I57" s="85">
        <v>0.82499999999999996</v>
      </c>
      <c r="J57" s="169">
        <v>0.79</v>
      </c>
      <c r="K57" s="170">
        <v>0.6</v>
      </c>
      <c r="L57" s="86">
        <f>L56/L55</f>
        <v>0.64646585863434536</v>
      </c>
    </row>
    <row r="58" spans="1:12" x14ac:dyDescent="0.4">
      <c r="A58" s="135" t="s">
        <v>37</v>
      </c>
      <c r="B58" s="136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116">
        <f t="shared" si="6"/>
        <v>1263</v>
      </c>
      <c r="K58" s="116">
        <f>K46+K49+K52+K55+K43</f>
        <v>1049</v>
      </c>
      <c r="L58" s="42">
        <f>L46+L49+L52+L55+L43</f>
        <v>33089</v>
      </c>
    </row>
    <row r="59" spans="1:12" x14ac:dyDescent="0.4">
      <c r="A59" s="135"/>
      <c r="B59" s="136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117">
        <f t="shared" si="7"/>
        <v>888</v>
      </c>
      <c r="K59" s="117">
        <f>K47+K50+K53+K56+K44</f>
        <v>632</v>
      </c>
      <c r="L59" s="44">
        <f>L47+L50+L53+L56+L44</f>
        <v>21609</v>
      </c>
    </row>
    <row r="60" spans="1:12" ht="15" thickBot="1" x14ac:dyDescent="0.45">
      <c r="A60" s="137"/>
      <c r="B60" s="138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18">
        <f t="shared" si="8"/>
        <v>0.70308788598574823</v>
      </c>
      <c r="K60" s="118">
        <f t="shared" si="8"/>
        <v>0.60247855100095327</v>
      </c>
      <c r="L60" s="46">
        <f>L59/L58</f>
        <v>0.65305690712925746</v>
      </c>
    </row>
  </sheetData>
  <mergeCells count="26"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자료(3월마감합계)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2024-04-08T06:51:53Z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