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0월01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73" i="10" l="1"/>
  <c r="L172" i="10"/>
  <c r="D182" i="10"/>
  <c r="H182" i="10"/>
  <c r="L193" i="10"/>
  <c r="L192" i="10"/>
  <c r="K196" i="10"/>
  <c r="J196" i="10"/>
  <c r="I196" i="10"/>
  <c r="H196" i="10"/>
  <c r="G196" i="10"/>
  <c r="F196" i="10"/>
  <c r="E196" i="10"/>
  <c r="D196" i="10"/>
  <c r="K195" i="10"/>
  <c r="J195" i="10"/>
  <c r="I195" i="10"/>
  <c r="H195" i="10"/>
  <c r="G195" i="10"/>
  <c r="F195" i="10"/>
  <c r="E195" i="10"/>
  <c r="D195" i="10"/>
  <c r="L190" i="10"/>
  <c r="L189" i="10"/>
  <c r="L187" i="10"/>
  <c r="L186" i="10"/>
  <c r="L184" i="10"/>
  <c r="L183" i="10"/>
  <c r="L181" i="10"/>
  <c r="L180" i="10"/>
  <c r="L182" i="10" l="1"/>
  <c r="L196" i="10"/>
  <c r="G197" i="10"/>
  <c r="H197" i="10"/>
  <c r="D197" i="10"/>
  <c r="I197" i="10"/>
  <c r="F197" i="10"/>
  <c r="J197" i="10"/>
  <c r="L195" i="10"/>
  <c r="K197" i="10"/>
  <c r="L170" i="10"/>
  <c r="L169" i="10"/>
  <c r="H171" i="10"/>
  <c r="L167" i="10"/>
  <c r="L166" i="10"/>
  <c r="L197" i="10" l="1"/>
  <c r="L171" i="10"/>
  <c r="L174" i="10"/>
  <c r="L168" i="10"/>
  <c r="L164" i="10"/>
  <c r="L163" i="10"/>
  <c r="L165" i="10" l="1"/>
  <c r="H165" i="10"/>
  <c r="H162" i="10" l="1"/>
  <c r="K176" i="10"/>
  <c r="J176" i="10"/>
  <c r="I176" i="10"/>
  <c r="H176" i="10"/>
  <c r="G176" i="10"/>
  <c r="F176" i="10"/>
  <c r="E176" i="10"/>
  <c r="D176" i="10"/>
  <c r="K175" i="10"/>
  <c r="J175" i="10"/>
  <c r="I175" i="10"/>
  <c r="H175" i="10"/>
  <c r="G175" i="10"/>
  <c r="F175" i="10"/>
  <c r="E175" i="10"/>
  <c r="D175" i="10"/>
  <c r="L161" i="10"/>
  <c r="L176" i="10" s="1"/>
  <c r="L160" i="10"/>
  <c r="L175" i="10" s="1"/>
  <c r="J177" i="10" l="1"/>
  <c r="F177" i="10"/>
  <c r="G177" i="10"/>
  <c r="D177" i="10"/>
  <c r="E177" i="10"/>
  <c r="H177" i="10"/>
  <c r="I177" i="10"/>
  <c r="K177" i="10"/>
  <c r="L177" i="10"/>
  <c r="L162" i="10"/>
  <c r="L153" i="10"/>
  <c r="L152" i="10"/>
  <c r="H154" i="10"/>
  <c r="L154" i="10" l="1"/>
  <c r="L150" i="10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<sst xmlns="http://schemas.openxmlformats.org/spreadsheetml/2006/main" count="359" uniqueCount="87">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</sst>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2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41" fontId="3" fillId="5" borderId="57" xfId="2" applyFont="1" applyFill="1" applyBorder="1" applyAlignment="1">
      <alignment vertical="center" wrapText="1"/>
    </xf>
    <xf numFmtId="41" fontId="5" fillId="5" borderId="58" xfId="2" applyFont="1" applyFill="1" applyBorder="1" applyAlignment="1">
      <alignment vertical="center" wrapText="1"/>
    </xf>
    <xf numFmtId="9" fontId="3" fillId="5" borderId="59" xfId="1" applyNumberFormat="1" applyFont="1" applyFill="1" applyBorder="1" applyAlignment="1">
      <alignment vertical="center" wrapText="1"/>
    </xf>
    <xf numFmtId="41" fontId="3" fillId="5" borderId="60" xfId="2" applyFont="1" applyFill="1" applyBorder="1" applyAlignment="1">
      <alignment vertical="center" wrapText="1"/>
    </xf>
    <xf numFmtId="41" fontId="5" fillId="7" borderId="58" xfId="2" applyFont="1" applyFill="1" applyBorder="1" applyAlignment="1">
      <alignment vertical="center" wrapText="1"/>
    </xf>
    <xf numFmtId="9" fontId="3" fillId="7" borderId="59" xfId="1" applyNumberFormat="1" applyFont="1" applyFill="1" applyBorder="1" applyAlignment="1">
      <alignment vertical="center" wrapText="1"/>
    </xf>
    <xf numFmtId="9" fontId="10" fillId="5" borderId="61" xfId="0" applyNumberFormat="1" applyFont="1" applyFill="1" applyBorder="1" applyAlignment="1">
      <alignment horizontal="right" vertical="center" wrapText="1"/>
    </xf>
    <xf numFmtId="41" fontId="3" fillId="5" borderId="62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9" fillId="7" borderId="13" xfId="2" applyFont="1" applyFill="1" applyBorder="1" applyAlignment="1">
      <alignment horizontal="center" vertical="center" wrapText="1"/>
    </xf>
    <xf numFmtId="41" fontId="3" fillId="7" borderId="57" xfId="2" applyFont="1" applyFill="1" applyBorder="1" applyAlignment="1">
      <alignment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9" fillId="7" borderId="2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9" fontId="3" fillId="7" borderId="4" xfId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9" fontId="5" fillId="7" borderId="4" xfId="1" applyFont="1" applyFill="1" applyBorder="1" applyAlignment="1">
      <alignment horizontal="right" vertical="center" wrapText="1"/>
    </xf>
    <xf numFmtId="41" fontId="3" fillId="5" borderId="63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topLeftCell="A179" workbookViewId="0">
      <selection activeCell="G190" sqref="G190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4" t="s">
        <v>11</v>
      </c>
      <c r="B1" s="215"/>
      <c r="C1" s="215"/>
      <c r="D1" s="216" t="s">
        <v>18</v>
      </c>
      <c r="E1" s="217"/>
      <c r="F1" s="217"/>
      <c r="G1" s="217"/>
      <c r="H1" s="217"/>
      <c r="I1" s="217"/>
      <c r="J1" s="217"/>
      <c r="K1" s="218"/>
      <c r="L1" s="36" t="s">
        <v>16</v>
      </c>
    </row>
    <row r="2" spans="1:12" ht="35.4" customHeight="1" thickBot="1" x14ac:dyDescent="0.45">
      <c r="A2" s="203" t="s">
        <v>9</v>
      </c>
      <c r="B2" s="204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19" t="s">
        <v>19</v>
      </c>
      <c r="B3" s="210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0"/>
      <c r="B4" s="211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0"/>
      <c r="B5" s="212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0"/>
      <c r="B6" s="21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0"/>
      <c r="B7" s="211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0"/>
      <c r="B8" s="211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0"/>
      <c r="B9" s="210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0"/>
      <c r="B10" s="211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0"/>
      <c r="B11" s="212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0"/>
      <c r="B12" s="210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0"/>
      <c r="B13" s="211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0"/>
      <c r="B14" s="212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0"/>
      <c r="B15" s="210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0"/>
      <c r="B16" s="211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1"/>
      <c r="B17" s="212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99" t="s">
        <v>15</v>
      </c>
      <c r="B18" s="200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99"/>
      <c r="B19" s="200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1"/>
      <c r="B20" s="202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03" t="s">
        <v>9</v>
      </c>
      <c r="B22" s="204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19" t="s">
        <v>31</v>
      </c>
      <c r="B23" s="210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0"/>
      <c r="B24" s="211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0"/>
      <c r="B25" s="212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0"/>
      <c r="B26" s="21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0"/>
      <c r="B27" s="211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0"/>
      <c r="B28" s="211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0"/>
      <c r="B29" s="210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0"/>
      <c r="B30" s="211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0"/>
      <c r="B31" s="212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0"/>
      <c r="B32" s="210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0"/>
      <c r="B33" s="211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0"/>
      <c r="B34" s="212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0"/>
      <c r="B35" s="210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0"/>
      <c r="B36" s="211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1"/>
      <c r="B37" s="212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99" t="s">
        <v>30</v>
      </c>
      <c r="B38" s="200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99"/>
      <c r="B39" s="200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1"/>
      <c r="B40" s="202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03" t="s">
        <v>9</v>
      </c>
      <c r="B42" s="204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205" t="s">
        <v>32</v>
      </c>
      <c r="B43" s="210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99"/>
      <c r="B44" s="211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99"/>
      <c r="B45" s="212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99"/>
      <c r="B46" s="210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99"/>
      <c r="B47" s="211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99"/>
      <c r="B48" s="212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99"/>
      <c r="B49" s="213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99"/>
      <c r="B50" s="211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99"/>
      <c r="B51" s="211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99"/>
      <c r="B52" s="210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99"/>
      <c r="B53" s="211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99"/>
      <c r="B54" s="212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99"/>
      <c r="B55" s="210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99"/>
      <c r="B56" s="211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206"/>
      <c r="B57" s="212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99" t="s">
        <v>37</v>
      </c>
      <c r="B58" s="200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99"/>
      <c r="B59" s="200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201"/>
      <c r="B60" s="202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203" t="s">
        <v>9</v>
      </c>
      <c r="B62" s="204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205" t="s">
        <v>39</v>
      </c>
      <c r="B63" s="210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99"/>
      <c r="B64" s="211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99"/>
      <c r="B65" s="212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99"/>
      <c r="B66" s="210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99"/>
      <c r="B67" s="211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99"/>
      <c r="B68" s="212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99"/>
      <c r="B69" s="213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99"/>
      <c r="B70" s="211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99"/>
      <c r="B71" s="211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99"/>
      <c r="B72" s="210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99"/>
      <c r="B73" s="211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99"/>
      <c r="B74" s="212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99"/>
      <c r="B75" s="210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99"/>
      <c r="B76" s="211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206"/>
      <c r="B77" s="212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99" t="s">
        <v>40</v>
      </c>
      <c r="B78" s="200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99"/>
      <c r="B79" s="200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201"/>
      <c r="B80" s="202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203" t="s">
        <v>9</v>
      </c>
      <c r="B82" s="204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205" t="s">
        <v>46</v>
      </c>
      <c r="B83" s="210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99"/>
      <c r="B84" s="211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99"/>
      <c r="B85" s="212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99"/>
      <c r="B86" s="210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99"/>
      <c r="B87" s="211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99"/>
      <c r="B88" s="212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99"/>
      <c r="B89" s="213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99"/>
      <c r="B90" s="211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99"/>
      <c r="B91" s="211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99"/>
      <c r="B92" s="210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99"/>
      <c r="B93" s="211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99"/>
      <c r="B94" s="212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99"/>
      <c r="B95" s="210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99"/>
      <c r="B96" s="211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206"/>
      <c r="B97" s="212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99" t="s">
        <v>47</v>
      </c>
      <c r="B98" s="200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99"/>
      <c r="B99" s="200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201"/>
      <c r="B100" s="202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203" t="s">
        <v>9</v>
      </c>
      <c r="B102" s="204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205" t="s">
        <v>53</v>
      </c>
      <c r="B103" s="210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99"/>
      <c r="B104" s="211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99"/>
      <c r="B105" s="212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99"/>
      <c r="B106" s="210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99"/>
      <c r="B107" s="211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99"/>
      <c r="B108" s="212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99"/>
      <c r="B109" s="213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99"/>
      <c r="B110" s="211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99"/>
      <c r="B111" s="211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99"/>
      <c r="B112" s="210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99"/>
      <c r="B113" s="211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99"/>
      <c r="B114" s="212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99" t="s">
        <v>58</v>
      </c>
      <c r="B115" s="200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99"/>
      <c r="B116" s="200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201"/>
      <c r="B117" s="202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203" t="s">
        <v>9</v>
      </c>
      <c r="B119" s="204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205" t="s">
        <v>59</v>
      </c>
      <c r="B120" s="210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99"/>
      <c r="B121" s="211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99"/>
      <c r="B122" s="212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99"/>
      <c r="B123" s="210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99"/>
      <c r="B124" s="211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99"/>
      <c r="B125" s="212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99"/>
      <c r="B126" s="213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99"/>
      <c r="B127" s="211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99"/>
      <c r="B128" s="211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99"/>
      <c r="B129" s="210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99"/>
      <c r="B130" s="211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99"/>
      <c r="B131" s="212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99"/>
      <c r="B132" s="210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99"/>
      <c r="B133" s="211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206"/>
      <c r="B134" s="212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99" t="s">
        <v>60</v>
      </c>
      <c r="B135" s="200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99"/>
      <c r="B136" s="200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201"/>
      <c r="B137" s="202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203" t="s">
        <v>9</v>
      </c>
      <c r="B139" s="204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205" t="s">
        <v>65</v>
      </c>
      <c r="B140" s="210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99"/>
      <c r="B141" s="211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99"/>
      <c r="B142" s="212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99"/>
      <c r="B143" s="210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99"/>
      <c r="B144" s="211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99"/>
      <c r="B145" s="212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99"/>
      <c r="B146" s="213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99"/>
      <c r="B147" s="211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99"/>
      <c r="B148" s="211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99"/>
      <c r="B149" s="210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199"/>
      <c r="B150" s="211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199"/>
      <c r="B151" s="212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199"/>
      <c r="B152" s="210" t="s">
        <v>70</v>
      </c>
      <c r="C152" s="50" t="s">
        <v>5</v>
      </c>
      <c r="D152" s="5">
        <v>2674</v>
      </c>
      <c r="E152" s="127">
        <v>985</v>
      </c>
      <c r="F152" s="127">
        <v>1236</v>
      </c>
      <c r="G152" s="127">
        <v>1293</v>
      </c>
      <c r="H152" s="127">
        <v>71</v>
      </c>
      <c r="I152" s="127">
        <v>465</v>
      </c>
      <c r="J152" s="162">
        <v>397</v>
      </c>
      <c r="K152" s="137">
        <v>202</v>
      </c>
      <c r="L152" s="2">
        <f>SUM(D152:K152)</f>
        <v>7323</v>
      </c>
    </row>
    <row r="153" spans="1:12" x14ac:dyDescent="0.4">
      <c r="A153" s="199"/>
      <c r="B153" s="211"/>
      <c r="C153" s="51" t="s">
        <v>0</v>
      </c>
      <c r="D153" s="6">
        <v>1615</v>
      </c>
      <c r="E153" s="130">
        <v>667</v>
      </c>
      <c r="F153" s="130">
        <v>801</v>
      </c>
      <c r="G153" s="130">
        <v>1063</v>
      </c>
      <c r="H153" s="130">
        <v>14</v>
      </c>
      <c r="I153" s="134">
        <v>328</v>
      </c>
      <c r="J153" s="163">
        <v>263</v>
      </c>
      <c r="K153" s="132">
        <v>126</v>
      </c>
      <c r="L153" s="75">
        <f>SUM(D153:K153)</f>
        <v>4877</v>
      </c>
    </row>
    <row r="154" spans="1:12" ht="15" thickBot="1" x14ac:dyDescent="0.45">
      <c r="A154" s="206"/>
      <c r="B154" s="212"/>
      <c r="C154" s="52" t="s">
        <v>4</v>
      </c>
      <c r="D154" s="7">
        <v>0.60399999999999998</v>
      </c>
      <c r="E154" s="34">
        <v>0.67700000000000005</v>
      </c>
      <c r="F154" s="34">
        <v>0.64800000000000002</v>
      </c>
      <c r="G154" s="12">
        <v>0.82199999999999995</v>
      </c>
      <c r="H154" s="34">
        <f>H153/H152</f>
        <v>0.19718309859154928</v>
      </c>
      <c r="I154" s="34">
        <v>0.70499999999999996</v>
      </c>
      <c r="J154" s="20"/>
      <c r="K154" s="104">
        <v>0.62</v>
      </c>
      <c r="L154" s="4">
        <f>L153/L152</f>
        <v>0.66598388638536121</v>
      </c>
    </row>
    <row r="155" spans="1:12" x14ac:dyDescent="0.4">
      <c r="A155" s="199" t="s">
        <v>66</v>
      </c>
      <c r="B155" s="200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199"/>
      <c r="B156" s="200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201"/>
      <c r="B157" s="202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  <row r="158" spans="1:12" ht="15" thickBot="1" x14ac:dyDescent="0.45"/>
    <row r="159" spans="1:12" ht="25.8" thickBot="1" x14ac:dyDescent="0.45">
      <c r="A159" s="203" t="s">
        <v>9</v>
      </c>
      <c r="B159" s="204"/>
      <c r="C159" s="38" t="s">
        <v>10</v>
      </c>
      <c r="D159" s="1" t="s">
        <v>2</v>
      </c>
      <c r="E159" s="1" t="s">
        <v>7</v>
      </c>
      <c r="F159" s="39" t="s">
        <v>8</v>
      </c>
      <c r="G159" s="40" t="s">
        <v>14</v>
      </c>
      <c r="H159" s="39" t="s">
        <v>6</v>
      </c>
      <c r="I159" s="40" t="s">
        <v>12</v>
      </c>
      <c r="J159" s="39" t="s">
        <v>13</v>
      </c>
      <c r="K159" s="101" t="s">
        <v>17</v>
      </c>
      <c r="L159" s="94" t="s">
        <v>1</v>
      </c>
    </row>
    <row r="160" spans="1:12" x14ac:dyDescent="0.4">
      <c r="A160" s="205" t="s">
        <v>73</v>
      </c>
      <c r="B160" s="210" t="s">
        <v>78</v>
      </c>
      <c r="C160" s="17" t="s">
        <v>3</v>
      </c>
      <c r="D160" s="118">
        <v>2571</v>
      </c>
      <c r="E160" s="127">
        <v>908</v>
      </c>
      <c r="F160" s="119">
        <v>1266</v>
      </c>
      <c r="G160" s="120">
        <v>1445</v>
      </c>
      <c r="H160" s="127">
        <v>72</v>
      </c>
      <c r="I160" s="120">
        <v>384</v>
      </c>
      <c r="J160" s="119">
        <v>228</v>
      </c>
      <c r="K160" s="121">
        <v>171</v>
      </c>
      <c r="L160" s="122">
        <f>SUM(D160:K160)</f>
        <v>7045</v>
      </c>
    </row>
    <row r="161" spans="1:12" x14ac:dyDescent="0.4">
      <c r="A161" s="199"/>
      <c r="B161" s="211"/>
      <c r="C161" s="51" t="s">
        <v>0</v>
      </c>
      <c r="D161" s="123">
        <v>1663</v>
      </c>
      <c r="E161" s="130">
        <v>628</v>
      </c>
      <c r="F161" s="124">
        <v>787</v>
      </c>
      <c r="G161" s="123">
        <v>1184</v>
      </c>
      <c r="H161" s="130">
        <v>20</v>
      </c>
      <c r="I161" s="123">
        <v>254</v>
      </c>
      <c r="J161" s="124">
        <v>158</v>
      </c>
      <c r="K161" s="125">
        <v>92</v>
      </c>
      <c r="L161" s="126">
        <f>SUM(D161:K161)</f>
        <v>4786</v>
      </c>
    </row>
    <row r="162" spans="1:12" ht="15" thickBot="1" x14ac:dyDescent="0.45">
      <c r="A162" s="199"/>
      <c r="B162" s="212"/>
      <c r="C162" s="52" t="s">
        <v>4</v>
      </c>
      <c r="D162" s="117">
        <v>0.64700000000000002</v>
      </c>
      <c r="E162" s="34">
        <v>0.69199999999999995</v>
      </c>
      <c r="F162" s="117">
        <v>0.62160000000000004</v>
      </c>
      <c r="G162" s="117">
        <v>0.81899999999999995</v>
      </c>
      <c r="H162" s="34">
        <f>H161/H160</f>
        <v>0.27777777777777779</v>
      </c>
      <c r="I162" s="117">
        <v>0.66100000000000003</v>
      </c>
      <c r="J162" s="117">
        <v>0.69</v>
      </c>
      <c r="K162" s="117">
        <v>0.54</v>
      </c>
      <c r="L162" s="112">
        <f>L161/L160</f>
        <v>0.67934705464868705</v>
      </c>
    </row>
    <row r="163" spans="1:12" x14ac:dyDescent="0.4">
      <c r="A163" s="199"/>
      <c r="B163" s="210" t="s">
        <v>79</v>
      </c>
      <c r="C163" s="50" t="s">
        <v>3</v>
      </c>
      <c r="D163" s="95">
        <v>2769</v>
      </c>
      <c r="E163" s="127">
        <v>1120</v>
      </c>
      <c r="F163" s="139">
        <v>1234</v>
      </c>
      <c r="G163" s="10">
        <v>1419</v>
      </c>
      <c r="H163" s="140">
        <v>75</v>
      </c>
      <c r="I163" s="140">
        <v>441</v>
      </c>
      <c r="J163" s="128">
        <v>240</v>
      </c>
      <c r="K163" s="129">
        <v>149</v>
      </c>
      <c r="L163" s="3">
        <f>SUM(D163:K163)</f>
        <v>7447</v>
      </c>
    </row>
    <row r="164" spans="1:12" x14ac:dyDescent="0.4">
      <c r="A164" s="199"/>
      <c r="B164" s="211"/>
      <c r="C164" s="51" t="s">
        <v>0</v>
      </c>
      <c r="D164" s="11">
        <v>1677</v>
      </c>
      <c r="E164" s="141">
        <v>762</v>
      </c>
      <c r="F164" s="89">
        <v>729</v>
      </c>
      <c r="G164" s="11">
        <v>1153</v>
      </c>
      <c r="H164" s="130">
        <v>13</v>
      </c>
      <c r="I164" s="130">
        <v>248</v>
      </c>
      <c r="J164" s="131">
        <v>151</v>
      </c>
      <c r="K164" s="132">
        <v>89</v>
      </c>
      <c r="L164" s="75">
        <f>SUM(D164:K164)</f>
        <v>4822</v>
      </c>
    </row>
    <row r="165" spans="1:12" ht="15" thickBot="1" x14ac:dyDescent="0.45">
      <c r="A165" s="199"/>
      <c r="B165" s="212"/>
      <c r="C165" s="52" t="s">
        <v>4</v>
      </c>
      <c r="D165" s="12">
        <v>0.60599999999999998</v>
      </c>
      <c r="E165" s="90">
        <v>0.68</v>
      </c>
      <c r="F165" s="91">
        <v>0.5907</v>
      </c>
      <c r="G165" s="12">
        <v>0.81299999999999994</v>
      </c>
      <c r="H165" s="92">
        <f>H164/H163</f>
        <v>0.17333333333333334</v>
      </c>
      <c r="I165" s="92">
        <v>0.56200000000000006</v>
      </c>
      <c r="J165" s="96">
        <v>0.63</v>
      </c>
      <c r="K165" s="104">
        <v>0.6</v>
      </c>
      <c r="L165" s="4">
        <f>L164/L163</f>
        <v>0.64750906405263864</v>
      </c>
    </row>
    <row r="166" spans="1:12" x14ac:dyDescent="0.4">
      <c r="A166" s="199"/>
      <c r="B166" s="213" t="s">
        <v>75</v>
      </c>
      <c r="C166" s="17" t="s">
        <v>3</v>
      </c>
      <c r="D166" s="8">
        <v>1106</v>
      </c>
      <c r="E166" s="172"/>
      <c r="F166" s="175"/>
      <c r="G166" s="22">
        <v>435</v>
      </c>
      <c r="H166" s="172"/>
      <c r="I166" s="143">
        <v>166</v>
      </c>
      <c r="J166" s="127">
        <v>120</v>
      </c>
      <c r="K166" s="129">
        <v>34</v>
      </c>
      <c r="L166" s="60">
        <f>SUM(D166:K166)</f>
        <v>1861</v>
      </c>
    </row>
    <row r="167" spans="1:12" x14ac:dyDescent="0.4">
      <c r="A167" s="199"/>
      <c r="B167" s="211"/>
      <c r="C167" s="51" t="s">
        <v>0</v>
      </c>
      <c r="D167" s="6">
        <v>629</v>
      </c>
      <c r="E167" s="173"/>
      <c r="F167" s="173"/>
      <c r="G167" s="11">
        <v>306</v>
      </c>
      <c r="H167" s="173"/>
      <c r="I167" s="134">
        <v>109</v>
      </c>
      <c r="J167" s="134">
        <v>87</v>
      </c>
      <c r="K167" s="132">
        <v>19</v>
      </c>
      <c r="L167" s="154">
        <f>SUM(D167:K167)</f>
        <v>1150</v>
      </c>
    </row>
    <row r="168" spans="1:12" ht="15" thickBot="1" x14ac:dyDescent="0.45">
      <c r="A168" s="199"/>
      <c r="B168" s="211"/>
      <c r="C168" s="16" t="s">
        <v>4</v>
      </c>
      <c r="D168" s="54">
        <v>0.56899999999999995</v>
      </c>
      <c r="E168" s="174"/>
      <c r="F168" s="174"/>
      <c r="G168" s="56">
        <v>0.70299999999999996</v>
      </c>
      <c r="H168" s="174"/>
      <c r="I168" s="146">
        <v>0.65700000000000003</v>
      </c>
      <c r="J168" s="34">
        <v>0.73</v>
      </c>
      <c r="K168" s="148">
        <v>0.56000000000000005</v>
      </c>
      <c r="L168" s="4">
        <f>L167/L166</f>
        <v>0.61794734013970987</v>
      </c>
    </row>
    <row r="169" spans="1:12" x14ac:dyDescent="0.4">
      <c r="A169" s="199"/>
      <c r="B169" s="210" t="s">
        <v>76</v>
      </c>
      <c r="C169" s="50" t="s">
        <v>5</v>
      </c>
      <c r="D169" s="65">
        <v>2713</v>
      </c>
      <c r="E169" s="135">
        <v>1309</v>
      </c>
      <c r="F169" s="67">
        <v>1733</v>
      </c>
      <c r="G169" s="136">
        <v>1696</v>
      </c>
      <c r="H169" s="127">
        <v>90</v>
      </c>
      <c r="I169" s="127">
        <v>262</v>
      </c>
      <c r="J169" s="67">
        <v>427</v>
      </c>
      <c r="K169" s="137">
        <v>383</v>
      </c>
      <c r="L169" s="2">
        <f>SUM(D169:K169)</f>
        <v>8613</v>
      </c>
    </row>
    <row r="170" spans="1:12" x14ac:dyDescent="0.4">
      <c r="A170" s="199"/>
      <c r="B170" s="211"/>
      <c r="C170" s="51" t="s">
        <v>0</v>
      </c>
      <c r="D170" s="11">
        <v>1647</v>
      </c>
      <c r="E170" s="138">
        <v>910</v>
      </c>
      <c r="F170" s="68">
        <v>1104</v>
      </c>
      <c r="G170" s="138">
        <v>1334</v>
      </c>
      <c r="H170" s="130">
        <v>32</v>
      </c>
      <c r="I170" s="134">
        <v>151</v>
      </c>
      <c r="J170" s="68">
        <v>323</v>
      </c>
      <c r="K170" s="132">
        <v>272</v>
      </c>
      <c r="L170" s="75">
        <f>SUM(D170:K170)</f>
        <v>5773</v>
      </c>
    </row>
    <row r="171" spans="1:12" ht="15" thickBot="1" x14ac:dyDescent="0.45">
      <c r="A171" s="199"/>
      <c r="B171" s="212"/>
      <c r="C171" s="52" t="s">
        <v>4</v>
      </c>
      <c r="D171" s="69">
        <v>0.60699999999999998</v>
      </c>
      <c r="E171" s="70">
        <v>0.69499999999999995</v>
      </c>
      <c r="F171" s="71"/>
      <c r="G171" s="72">
        <v>0.78700000000000003</v>
      </c>
      <c r="H171" s="73">
        <f>H170/H169</f>
        <v>0.35555555555555557</v>
      </c>
      <c r="I171" s="73">
        <v>0.57599999999999996</v>
      </c>
      <c r="J171" s="71">
        <v>0.75</v>
      </c>
      <c r="K171" s="107">
        <v>0.71</v>
      </c>
      <c r="L171" s="198">
        <f>L170/L169</f>
        <v>0.67026587716242891</v>
      </c>
    </row>
    <row r="172" spans="1:12" x14ac:dyDescent="0.4">
      <c r="A172" s="199"/>
      <c r="B172" s="210" t="s">
        <v>77</v>
      </c>
      <c r="C172" s="50" t="s">
        <v>5</v>
      </c>
      <c r="D172" s="5">
        <v>672</v>
      </c>
      <c r="E172" s="5">
        <v>1229</v>
      </c>
      <c r="F172" s="175"/>
      <c r="G172" s="127">
        <v>403</v>
      </c>
      <c r="H172" s="175"/>
      <c r="I172" s="175"/>
      <c r="J172" s="162">
        <v>114</v>
      </c>
      <c r="K172" s="197"/>
      <c r="L172" s="60">
        <f>SUM(D172:K172)</f>
        <v>2418</v>
      </c>
    </row>
    <row r="173" spans="1:12" x14ac:dyDescent="0.4">
      <c r="A173" s="199"/>
      <c r="B173" s="211"/>
      <c r="C173" s="51" t="s">
        <v>0</v>
      </c>
      <c r="D173" s="6">
        <v>240</v>
      </c>
      <c r="E173" s="6">
        <v>743</v>
      </c>
      <c r="F173" s="173"/>
      <c r="G173" s="130">
        <v>310</v>
      </c>
      <c r="H173" s="173"/>
      <c r="I173" s="173"/>
      <c r="J173" s="163">
        <v>71</v>
      </c>
      <c r="K173" s="173"/>
      <c r="L173" s="154">
        <f>SUM(D173:K173)</f>
        <v>1364</v>
      </c>
    </row>
    <row r="174" spans="1:12" ht="15" thickBot="1" x14ac:dyDescent="0.45">
      <c r="A174" s="206"/>
      <c r="B174" s="212"/>
      <c r="C174" s="52" t="s">
        <v>4</v>
      </c>
      <c r="D174" s="7">
        <v>0.371</v>
      </c>
      <c r="E174" s="7">
        <v>0.60499999999999998</v>
      </c>
      <c r="F174" s="174"/>
      <c r="G174" s="12">
        <v>0.76900000000000002</v>
      </c>
      <c r="H174" s="174"/>
      <c r="I174" s="174"/>
      <c r="J174" s="20">
        <v>0.62</v>
      </c>
      <c r="K174" s="174"/>
      <c r="L174" s="76">
        <f>L173/L172</f>
        <v>0.5641025641025641</v>
      </c>
    </row>
    <row r="175" spans="1:12" x14ac:dyDescent="0.4">
      <c r="A175" s="199" t="s">
        <v>74</v>
      </c>
      <c r="B175" s="200"/>
      <c r="C175" s="41" t="s">
        <v>5</v>
      </c>
      <c r="D175" s="42">
        <f>D160+D163+D166+D169+D172</f>
        <v>9831</v>
      </c>
      <c r="E175" s="42">
        <f>E160+E163+E166+E169+E172</f>
        <v>4566</v>
      </c>
      <c r="F175" s="42">
        <f t="shared" ref="F175:L176" si="32">F160+F163+F166+F169+F172</f>
        <v>4233</v>
      </c>
      <c r="G175" s="42">
        <f t="shared" si="32"/>
        <v>5398</v>
      </c>
      <c r="H175" s="42">
        <f t="shared" si="32"/>
        <v>237</v>
      </c>
      <c r="I175" s="42">
        <f t="shared" si="32"/>
        <v>1253</v>
      </c>
      <c r="J175" s="42">
        <f t="shared" si="32"/>
        <v>1129</v>
      </c>
      <c r="K175" s="42">
        <f t="shared" si="32"/>
        <v>737</v>
      </c>
      <c r="L175" s="42">
        <f t="shared" si="32"/>
        <v>27384</v>
      </c>
    </row>
    <row r="176" spans="1:12" x14ac:dyDescent="0.4">
      <c r="A176" s="199"/>
      <c r="B176" s="200"/>
      <c r="C176" s="43" t="s">
        <v>0</v>
      </c>
      <c r="D176" s="44">
        <f>D161+D164+D167+D170+D173</f>
        <v>5856</v>
      </c>
      <c r="E176" s="44">
        <f>E161+E164+E167+E170+E173</f>
        <v>3043</v>
      </c>
      <c r="F176" s="44">
        <f t="shared" ref="F176:G176" si="33">F161+F164+F167+F170+F173</f>
        <v>2620</v>
      </c>
      <c r="G176" s="44">
        <f t="shared" si="33"/>
        <v>4287</v>
      </c>
      <c r="H176" s="44">
        <f t="shared" si="32"/>
        <v>65</v>
      </c>
      <c r="I176" s="44">
        <f t="shared" si="32"/>
        <v>762</v>
      </c>
      <c r="J176" s="44">
        <f t="shared" si="32"/>
        <v>790</v>
      </c>
      <c r="K176" s="44">
        <f t="shared" si="32"/>
        <v>472</v>
      </c>
      <c r="L176" s="44">
        <f t="shared" si="32"/>
        <v>17895</v>
      </c>
    </row>
    <row r="177" spans="1:12" ht="15" thickBot="1" x14ac:dyDescent="0.45">
      <c r="A177" s="201"/>
      <c r="B177" s="202"/>
      <c r="C177" s="45" t="s">
        <v>4</v>
      </c>
      <c r="D177" s="46">
        <f t="shared" ref="D177:L177" si="34">D176/D175</f>
        <v>0.59566676838571864</v>
      </c>
      <c r="E177" s="46">
        <f t="shared" si="34"/>
        <v>0.66644765659220329</v>
      </c>
      <c r="F177" s="46">
        <f t="shared" si="34"/>
        <v>0.61894637373021499</v>
      </c>
      <c r="G177" s="46">
        <f t="shared" si="34"/>
        <v>0.79418303075213037</v>
      </c>
      <c r="H177" s="46">
        <f t="shared" si="34"/>
        <v>0.27426160337552741</v>
      </c>
      <c r="I177" s="46">
        <f t="shared" si="34"/>
        <v>0.6081404628890662</v>
      </c>
      <c r="J177" s="46">
        <f t="shared" si="34"/>
        <v>0.6997342781222321</v>
      </c>
      <c r="K177" s="46">
        <f t="shared" si="34"/>
        <v>0.64043419267299861</v>
      </c>
      <c r="L177" s="46">
        <f t="shared" si="34"/>
        <v>0.6534837861524978</v>
      </c>
    </row>
    <row r="178" spans="1:12" ht="15" thickBot="1" x14ac:dyDescent="0.45"/>
    <row r="179" spans="1:12" ht="25.8" thickBot="1" x14ac:dyDescent="0.45">
      <c r="A179" s="203" t="s">
        <v>9</v>
      </c>
      <c r="B179" s="204"/>
      <c r="C179" s="38" t="s">
        <v>10</v>
      </c>
      <c r="D179" s="1" t="s">
        <v>2</v>
      </c>
      <c r="E179" s="1" t="s">
        <v>7</v>
      </c>
      <c r="F179" s="39" t="s">
        <v>8</v>
      </c>
      <c r="G179" s="40" t="s">
        <v>14</v>
      </c>
      <c r="H179" s="39" t="s">
        <v>6</v>
      </c>
      <c r="I179" s="40" t="s">
        <v>12</v>
      </c>
      <c r="J179" s="39" t="s">
        <v>13</v>
      </c>
      <c r="K179" s="101" t="s">
        <v>17</v>
      </c>
      <c r="L179" s="94" t="s">
        <v>1</v>
      </c>
    </row>
    <row r="180" spans="1:12" x14ac:dyDescent="0.4">
      <c r="A180" s="205" t="s">
        <v>80</v>
      </c>
      <c r="B180" s="207" t="s">
        <v>81</v>
      </c>
      <c r="C180" s="183" t="s">
        <v>3</v>
      </c>
      <c r="D180" s="184">
        <v>1429</v>
      </c>
      <c r="E180" s="185"/>
      <c r="F180" s="186">
        <v>1397</v>
      </c>
      <c r="G180" s="187">
        <v>1372</v>
      </c>
      <c r="H180" s="168">
        <v>80</v>
      </c>
      <c r="I180" s="187">
        <v>178</v>
      </c>
      <c r="J180" s="186">
        <v>76</v>
      </c>
      <c r="K180" s="188">
        <v>64</v>
      </c>
      <c r="L180" s="189">
        <f>SUM(D180:K180)</f>
        <v>4596</v>
      </c>
    </row>
    <row r="181" spans="1:12" x14ac:dyDescent="0.4">
      <c r="A181" s="199"/>
      <c r="B181" s="208"/>
      <c r="C181" s="169" t="s">
        <v>0</v>
      </c>
      <c r="D181" s="190">
        <v>856</v>
      </c>
      <c r="E181" s="176"/>
      <c r="F181" s="191">
        <v>304</v>
      </c>
      <c r="G181" s="190">
        <v>1010</v>
      </c>
      <c r="H181" s="170">
        <v>30</v>
      </c>
      <c r="I181" s="190">
        <v>98</v>
      </c>
      <c r="J181" s="191">
        <v>45</v>
      </c>
      <c r="K181" s="192">
        <v>31</v>
      </c>
      <c r="L181" s="193">
        <f>SUM(D181:K181)</f>
        <v>2374</v>
      </c>
    </row>
    <row r="182" spans="1:12" ht="15" thickBot="1" x14ac:dyDescent="0.45">
      <c r="A182" s="199"/>
      <c r="B182" s="209"/>
      <c r="C182" s="171" t="s">
        <v>4</v>
      </c>
      <c r="D182" s="194">
        <f>D181/D180</f>
        <v>0.59902029391182643</v>
      </c>
      <c r="E182" s="177"/>
      <c r="F182" s="194">
        <v>0.57499999999999996</v>
      </c>
      <c r="G182" s="194">
        <v>0.73599999999999999</v>
      </c>
      <c r="H182" s="195">
        <f>H181/H180</f>
        <v>0.375</v>
      </c>
      <c r="I182" s="194">
        <v>0.55100000000000005</v>
      </c>
      <c r="J182" s="194">
        <v>0.59</v>
      </c>
      <c r="K182" s="194">
        <v>0.48</v>
      </c>
      <c r="L182" s="196">
        <f>L181/L180</f>
        <v>0.51653611836379465</v>
      </c>
    </row>
    <row r="183" spans="1:12" x14ac:dyDescent="0.4">
      <c r="A183" s="199"/>
      <c r="B183" s="210" t="s">
        <v>82</v>
      </c>
      <c r="C183" s="50" t="s">
        <v>3</v>
      </c>
      <c r="D183" s="95"/>
      <c r="E183" s="127"/>
      <c r="F183" s="139"/>
      <c r="G183" s="10"/>
      <c r="H183" s="140"/>
      <c r="I183" s="140"/>
      <c r="J183" s="128"/>
      <c r="K183" s="129"/>
      <c r="L183" s="3">
        <f>SUM(D183:K183)</f>
        <v>0</v>
      </c>
    </row>
    <row r="184" spans="1:12" x14ac:dyDescent="0.4">
      <c r="A184" s="199"/>
      <c r="B184" s="211"/>
      <c r="C184" s="51" t="s">
        <v>0</v>
      </c>
      <c r="D184" s="11"/>
      <c r="E184" s="141"/>
      <c r="F184" s="89"/>
      <c r="G184" s="11"/>
      <c r="H184" s="130"/>
      <c r="I184" s="130"/>
      <c r="J184" s="131"/>
      <c r="K184" s="132"/>
      <c r="L184" s="75">
        <f>SUM(D184:K184)</f>
        <v>0</v>
      </c>
    </row>
    <row r="185" spans="1:12" ht="15" thickBot="1" x14ac:dyDescent="0.45">
      <c r="A185" s="199"/>
      <c r="B185" s="212"/>
      <c r="C185" s="52" t="s">
        <v>4</v>
      </c>
      <c r="D185" s="12"/>
      <c r="E185" s="90"/>
      <c r="F185" s="178"/>
      <c r="G185" s="12"/>
      <c r="H185" s="34"/>
      <c r="I185" s="34"/>
      <c r="J185" s="96"/>
      <c r="K185" s="34"/>
      <c r="L185" s="4"/>
    </row>
    <row r="186" spans="1:12" x14ac:dyDescent="0.4">
      <c r="A186" s="199"/>
      <c r="B186" s="213" t="s">
        <v>83</v>
      </c>
      <c r="C186" s="17" t="s">
        <v>3</v>
      </c>
      <c r="D186" s="8"/>
      <c r="E186" s="127"/>
      <c r="F186" s="179"/>
      <c r="G186" s="22"/>
      <c r="H186" s="127"/>
      <c r="I186" s="143"/>
      <c r="J186" s="127"/>
      <c r="K186" s="143"/>
      <c r="L186" s="60">
        <f>SUM(D186:K186)</f>
        <v>0</v>
      </c>
    </row>
    <row r="187" spans="1:12" x14ac:dyDescent="0.4">
      <c r="A187" s="199"/>
      <c r="B187" s="211"/>
      <c r="C187" s="51" t="s">
        <v>0</v>
      </c>
      <c r="D187" s="6"/>
      <c r="E187" s="130"/>
      <c r="F187" s="130"/>
      <c r="G187" s="11"/>
      <c r="H187" s="130"/>
      <c r="I187" s="134"/>
      <c r="J187" s="134"/>
      <c r="K187" s="134"/>
      <c r="L187" s="154">
        <f>SUM(D187:K187)</f>
        <v>0</v>
      </c>
    </row>
    <row r="188" spans="1:12" ht="15" thickBot="1" x14ac:dyDescent="0.45">
      <c r="A188" s="199"/>
      <c r="B188" s="211"/>
      <c r="C188" s="16" t="s">
        <v>4</v>
      </c>
      <c r="D188" s="54"/>
      <c r="E188" s="34"/>
      <c r="F188" s="34"/>
      <c r="G188" s="56"/>
      <c r="H188" s="34"/>
      <c r="I188" s="146"/>
      <c r="J188" s="34"/>
      <c r="K188" s="146"/>
      <c r="L188" s="4"/>
    </row>
    <row r="189" spans="1:12" x14ac:dyDescent="0.4">
      <c r="A189" s="199"/>
      <c r="B189" s="210" t="s">
        <v>84</v>
      </c>
      <c r="C189" s="50" t="s">
        <v>5</v>
      </c>
      <c r="D189" s="65"/>
      <c r="E189" s="180"/>
      <c r="F189" s="67"/>
      <c r="G189" s="136"/>
      <c r="H189" s="127"/>
      <c r="I189" s="127"/>
      <c r="J189" s="67"/>
      <c r="K189" s="127"/>
      <c r="L189" s="2">
        <f>SUM(D189:K189)</f>
        <v>0</v>
      </c>
    </row>
    <row r="190" spans="1:12" x14ac:dyDescent="0.4">
      <c r="A190" s="199"/>
      <c r="B190" s="211"/>
      <c r="C190" s="51" t="s">
        <v>0</v>
      </c>
      <c r="D190" s="11"/>
      <c r="E190" s="181"/>
      <c r="F190" s="68"/>
      <c r="G190" s="138"/>
      <c r="H190" s="130"/>
      <c r="I190" s="134"/>
      <c r="J190" s="68"/>
      <c r="K190" s="134"/>
      <c r="L190" s="75">
        <f>SUM(D190:K190)</f>
        <v>0</v>
      </c>
    </row>
    <row r="191" spans="1:12" ht="15" thickBot="1" x14ac:dyDescent="0.45">
      <c r="A191" s="199"/>
      <c r="B191" s="212"/>
      <c r="C191" s="52" t="s">
        <v>4</v>
      </c>
      <c r="D191" s="69"/>
      <c r="E191" s="182"/>
      <c r="F191" s="71"/>
      <c r="G191" s="72"/>
      <c r="H191" s="73"/>
      <c r="I191" s="73"/>
      <c r="J191" s="71"/>
      <c r="K191" s="73"/>
      <c r="L191" s="76"/>
    </row>
    <row r="192" spans="1:12" x14ac:dyDescent="0.4">
      <c r="A192" s="199"/>
      <c r="B192" s="210" t="s">
        <v>85</v>
      </c>
      <c r="C192" s="50" t="s">
        <v>5</v>
      </c>
      <c r="D192" s="5"/>
      <c r="E192" s="5"/>
      <c r="F192" s="179"/>
      <c r="G192" s="127"/>
      <c r="H192" s="179"/>
      <c r="I192" s="179"/>
      <c r="J192" s="162"/>
      <c r="K192" s="179"/>
      <c r="L192" s="2">
        <f>SUM(D192:K192)</f>
        <v>0</v>
      </c>
    </row>
    <row r="193" spans="1:12" x14ac:dyDescent="0.4">
      <c r="A193" s="199"/>
      <c r="B193" s="211"/>
      <c r="C193" s="51" t="s">
        <v>0</v>
      </c>
      <c r="D193" s="6"/>
      <c r="E193" s="6"/>
      <c r="F193" s="130"/>
      <c r="G193" s="130"/>
      <c r="H193" s="130"/>
      <c r="I193" s="130"/>
      <c r="J193" s="163"/>
      <c r="K193" s="130"/>
      <c r="L193" s="75">
        <f>SUM(D193:K193)</f>
        <v>0</v>
      </c>
    </row>
    <row r="194" spans="1:12" ht="15" thickBot="1" x14ac:dyDescent="0.45">
      <c r="A194" s="206"/>
      <c r="B194" s="212"/>
      <c r="C194" s="52" t="s">
        <v>4</v>
      </c>
      <c r="D194" s="7"/>
      <c r="E194" s="7"/>
      <c r="F194" s="34"/>
      <c r="G194" s="12"/>
      <c r="H194" s="34"/>
      <c r="I194" s="34"/>
      <c r="J194" s="20"/>
      <c r="K194" s="34"/>
      <c r="L194" s="4"/>
    </row>
    <row r="195" spans="1:12" x14ac:dyDescent="0.4">
      <c r="A195" s="199" t="s">
        <v>86</v>
      </c>
      <c r="B195" s="200"/>
      <c r="C195" s="41" t="s">
        <v>5</v>
      </c>
      <c r="D195" s="42">
        <f>D180+D183+D186+D189+D192</f>
        <v>1429</v>
      </c>
      <c r="E195" s="42">
        <f>E180+E183+E186+E189+E192</f>
        <v>0</v>
      </c>
      <c r="F195" s="42">
        <f t="shared" ref="F195:L195" si="35">F180+F183+F186+F189+F192</f>
        <v>1397</v>
      </c>
      <c r="G195" s="42">
        <f t="shared" si="35"/>
        <v>1372</v>
      </c>
      <c r="H195" s="42">
        <f t="shared" si="35"/>
        <v>80</v>
      </c>
      <c r="I195" s="42">
        <f t="shared" si="35"/>
        <v>178</v>
      </c>
      <c r="J195" s="42">
        <f t="shared" si="35"/>
        <v>76</v>
      </c>
      <c r="K195" s="42">
        <f t="shared" si="35"/>
        <v>64</v>
      </c>
      <c r="L195" s="42">
        <f t="shared" si="35"/>
        <v>4596</v>
      </c>
    </row>
    <row r="196" spans="1:12" x14ac:dyDescent="0.4">
      <c r="A196" s="199"/>
      <c r="B196" s="200"/>
      <c r="C196" s="43" t="s">
        <v>0</v>
      </c>
      <c r="D196" s="44">
        <f>D181+D184+D187+D190+D193</f>
        <v>856</v>
      </c>
      <c r="E196" s="44">
        <f>E181+E184+E187+E190+E193</f>
        <v>0</v>
      </c>
      <c r="F196" s="44">
        <f t="shared" ref="F196:L196" si="36">F181+F184+F187+F190+F193</f>
        <v>304</v>
      </c>
      <c r="G196" s="44">
        <f t="shared" si="36"/>
        <v>1010</v>
      </c>
      <c r="H196" s="44">
        <f t="shared" si="36"/>
        <v>30</v>
      </c>
      <c r="I196" s="44">
        <f t="shared" si="36"/>
        <v>98</v>
      </c>
      <c r="J196" s="44">
        <f t="shared" si="36"/>
        <v>45</v>
      </c>
      <c r="K196" s="44">
        <f t="shared" si="36"/>
        <v>31</v>
      </c>
      <c r="L196" s="44">
        <f t="shared" si="36"/>
        <v>2374</v>
      </c>
    </row>
    <row r="197" spans="1:12" ht="15" thickBot="1" x14ac:dyDescent="0.45">
      <c r="A197" s="201"/>
      <c r="B197" s="202"/>
      <c r="C197" s="45" t="s">
        <v>4</v>
      </c>
      <c r="D197" s="46">
        <f t="shared" ref="D197:L197" si="37">D196/D195</f>
        <v>0.59902029391182643</v>
      </c>
      <c r="E197" s="46"/>
      <c r="F197" s="46">
        <f t="shared" si="37"/>
        <v>0.21760916249105225</v>
      </c>
      <c r="G197" s="46">
        <f t="shared" si="37"/>
        <v>0.73615160349854225</v>
      </c>
      <c r="H197" s="46">
        <f t="shared" si="37"/>
        <v>0.375</v>
      </c>
      <c r="I197" s="46">
        <f t="shared" si="37"/>
        <v>0.550561797752809</v>
      </c>
      <c r="J197" s="46">
        <f t="shared" si="37"/>
        <v>0.59210526315789469</v>
      </c>
      <c r="K197" s="46">
        <f t="shared" si="37"/>
        <v>0.484375</v>
      </c>
      <c r="L197" s="46">
        <f t="shared" si="37"/>
        <v>0.51653611836379465</v>
      </c>
    </row>
  </sheetData>
  <mergeCells count="81">
    <mergeCell ref="A175:B177"/>
    <mergeCell ref="A159:B159"/>
    <mergeCell ref="A160:A174"/>
    <mergeCell ref="B160:B162"/>
    <mergeCell ref="B163:B165"/>
    <mergeCell ref="B166:B168"/>
    <mergeCell ref="B169:B171"/>
    <mergeCell ref="B172:B174"/>
    <mergeCell ref="A155:B157"/>
    <mergeCell ref="A139:B139"/>
    <mergeCell ref="A140:A154"/>
    <mergeCell ref="B140:B142"/>
    <mergeCell ref="B143:B145"/>
    <mergeCell ref="B146:B148"/>
    <mergeCell ref="B149:B151"/>
    <mergeCell ref="B152:B154"/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  <mergeCell ref="A115:B117"/>
    <mergeCell ref="A102:B102"/>
    <mergeCell ref="A103:A114"/>
    <mergeCell ref="B103:B105"/>
    <mergeCell ref="B106:B108"/>
    <mergeCell ref="B109:B111"/>
    <mergeCell ref="B112:B114"/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95:B197"/>
    <mergeCell ref="A179:B179"/>
    <mergeCell ref="A180:A194"/>
    <mergeCell ref="B180:B182"/>
    <mergeCell ref="B183:B185"/>
    <mergeCell ref="B186:B188"/>
    <mergeCell ref="B189:B191"/>
    <mergeCell ref="B192:B194"/>
  </mergeCells>
  <phoneticPr fontId="1" type="noConversion"/>
  <conditionalFormatting sqref="L174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자료(10월01일주합계)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2024-10-16T07:38:44Z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