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2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1" i="10" l="1"/>
  <c r="L142" i="10" s="1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56" i="10" l="1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<sst xmlns="http://schemas.openxmlformats.org/spreadsheetml/2006/main" count="287" uniqueCount="73">
  <si>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</si>
  <si>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</si>
  <si>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</si>
  <si>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</si>
  <si>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</si>
  <si>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</si>
  <si>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</si>
  <si>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</si>
  <si>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</si>
  <si>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</si>
  <si>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</si>
  <si>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</si>
  <si>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</si>
  <si>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</si>
  <si>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</si>
  <si>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</si>
  <si>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</si>
  <si>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</si>
  <si>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</si>
  <si>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</si>
  <si>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</si>
  <si>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</si>
  <si>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</si>
  <si>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</si>
  <si>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</si>
  <si>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</si>
  <si>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</si>
  <si>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</si>
  <si>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</si>
  <si>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</si>
  <si>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</si>
  <si>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</si>
  <si>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</si>
  <si>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</si>
  <si>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</si>
  <si>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</si>
  <si>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</si>
  <si>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</si>
  <si>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</si>
  <si>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</si>
  <si>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</si>
  <si>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</si>
  <si>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</si>
  <si>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</si>
  <si>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</si>
  <si>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</si>
  <si>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</si>
  <si>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</si>
  <si>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</si>
  <si>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</si>
  <si>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</si>
  <si>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</si>
  <si>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</si>
  <si>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</si>
  <si>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</si>
  <si>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</si>
  <si>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</si>
  <si>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</si>
  <si>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</si>
  <si>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</si>
  <si>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</si>
  <si>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</si>
  <si>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</si>
  <si>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</si>
  <si>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</si>
  <si>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</si>
  <si>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</si>
  <si>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8월1일주
(목~)</t>
    <phoneticPr fontId="1" type="noConversion"/>
  </si>
  <si>
    <t>8월5일주
(월~)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</si>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</sst>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54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55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56" xfId="1" applyNumberFormat="1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3" xfId="2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9" fillId="7" borderId="2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115" workbookViewId="0">
      <selection activeCell="F148" sqref="F14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3" t="s">
        <v>11</v>
      </c>
      <c r="B1" s="204"/>
      <c r="C1" s="204"/>
      <c r="D1" s="205" t="s">
        <v>18</v>
      </c>
      <c r="E1" s="206"/>
      <c r="F1" s="206"/>
      <c r="G1" s="206"/>
      <c r="H1" s="206"/>
      <c r="I1" s="206"/>
      <c r="J1" s="206"/>
      <c r="K1" s="207"/>
      <c r="L1" s="36" t="s">
        <v>16</v>
      </c>
    </row>
    <row r="2" spans="1:12" ht="35.4" customHeight="1" thickBot="1" x14ac:dyDescent="0.45">
      <c r="A2" s="189" t="s">
        <v>9</v>
      </c>
      <c r="B2" s="19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0" t="s">
        <v>19</v>
      </c>
      <c r="B3" s="19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1"/>
      <c r="B4" s="19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1"/>
      <c r="B5" s="19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1"/>
      <c r="B6" s="19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1"/>
      <c r="B7" s="19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1"/>
      <c r="B8" s="19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1"/>
      <c r="B9" s="19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1"/>
      <c r="B10" s="19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1"/>
      <c r="B11" s="19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1"/>
      <c r="B12" s="19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1"/>
      <c r="B13" s="19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1"/>
      <c r="B14" s="19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1"/>
      <c r="B15" s="19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1"/>
      <c r="B16" s="19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2"/>
      <c r="B17" s="19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5" t="s">
        <v>15</v>
      </c>
      <c r="B18" s="18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5"/>
      <c r="B19" s="18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7"/>
      <c r="B20" s="18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9" t="s">
        <v>9</v>
      </c>
      <c r="B22" s="190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0" t="s">
        <v>31</v>
      </c>
      <c r="B23" s="19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1"/>
      <c r="B24" s="19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1"/>
      <c r="B25" s="19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1"/>
      <c r="B26" s="19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1"/>
      <c r="B27" s="19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1"/>
      <c r="B28" s="19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1"/>
      <c r="B29" s="19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1"/>
      <c r="B30" s="19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1"/>
      <c r="B31" s="19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1"/>
      <c r="B32" s="19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1"/>
      <c r="B33" s="19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1"/>
      <c r="B34" s="19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1"/>
      <c r="B35" s="19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1"/>
      <c r="B36" s="197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2"/>
      <c r="B37" s="198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5" t="s">
        <v>30</v>
      </c>
      <c r="B38" s="18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5"/>
      <c r="B39" s="18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7"/>
      <c r="B40" s="18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9" t="s">
        <v>9</v>
      </c>
      <c r="B42" s="190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91" t="s">
        <v>32</v>
      </c>
      <c r="B43" s="196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85"/>
      <c r="B44" s="197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85"/>
      <c r="B45" s="198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85"/>
      <c r="B46" s="196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85"/>
      <c r="B47" s="197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85"/>
      <c r="B48" s="198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85"/>
      <c r="B49" s="199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85"/>
      <c r="B50" s="19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85"/>
      <c r="B51" s="19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85"/>
      <c r="B52" s="196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85"/>
      <c r="B53" s="197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85"/>
      <c r="B54" s="198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85"/>
      <c r="B55" s="196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85"/>
      <c r="B56" s="19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2"/>
      <c r="B57" s="198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85" t="s">
        <v>37</v>
      </c>
      <c r="B58" s="186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85"/>
      <c r="B59" s="186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7"/>
      <c r="B60" s="188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9" t="s">
        <v>9</v>
      </c>
      <c r="B62" s="190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91" t="s">
        <v>39</v>
      </c>
      <c r="B63" s="196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85"/>
      <c r="B64" s="197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85"/>
      <c r="B65" s="198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85"/>
      <c r="B66" s="196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85"/>
      <c r="B67" s="197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85"/>
      <c r="B68" s="198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85"/>
      <c r="B69" s="199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85"/>
      <c r="B70" s="197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85"/>
      <c r="B71" s="197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85"/>
      <c r="B72" s="196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85"/>
      <c r="B73" s="197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85"/>
      <c r="B74" s="198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85"/>
      <c r="B75" s="196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85"/>
      <c r="B76" s="197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2"/>
      <c r="B77" s="198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85" t="s">
        <v>40</v>
      </c>
      <c r="B78" s="186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5"/>
      <c r="B79" s="186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7"/>
      <c r="B80" s="188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89" t="s">
        <v>9</v>
      </c>
      <c r="B82" s="190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91" t="s">
        <v>46</v>
      </c>
      <c r="B83" s="196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85"/>
      <c r="B84" s="197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85"/>
      <c r="B85" s="198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85"/>
      <c r="B86" s="196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85"/>
      <c r="B87" s="197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85"/>
      <c r="B88" s="198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85"/>
      <c r="B89" s="199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85"/>
      <c r="B90" s="197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85"/>
      <c r="B91" s="197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85"/>
      <c r="B92" s="196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85"/>
      <c r="B93" s="197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85"/>
      <c r="B94" s="198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85"/>
      <c r="B95" s="196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85"/>
      <c r="B96" s="197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2"/>
      <c r="B97" s="198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85" t="s">
        <v>47</v>
      </c>
      <c r="B98" s="186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85"/>
      <c r="B99" s="186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7"/>
      <c r="B100" s="188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89" t="s">
        <v>9</v>
      </c>
      <c r="B102" s="190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91" t="s">
        <v>53</v>
      </c>
      <c r="B103" s="196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85"/>
      <c r="B104" s="197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85"/>
      <c r="B105" s="198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85"/>
      <c r="B106" s="196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85"/>
      <c r="B107" s="197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85"/>
      <c r="B108" s="198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85"/>
      <c r="B109" s="199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85"/>
      <c r="B110" s="197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85"/>
      <c r="B111" s="197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85"/>
      <c r="B112" s="196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85"/>
      <c r="B113" s="197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85"/>
      <c r="B114" s="198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85" t="s">
        <v>58</v>
      </c>
      <c r="B115" s="186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85"/>
      <c r="B116" s="186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7"/>
      <c r="B117" s="188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89" t="s">
        <v>9</v>
      </c>
      <c r="B119" s="190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91" t="s">
        <v>59</v>
      </c>
      <c r="B120" s="196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85"/>
      <c r="B121" s="197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85"/>
      <c r="B122" s="198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85"/>
      <c r="B123" s="196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85"/>
      <c r="B124" s="197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85"/>
      <c r="B125" s="198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85"/>
      <c r="B126" s="199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85"/>
      <c r="B127" s="197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85"/>
      <c r="B128" s="197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85"/>
      <c r="B129" s="196" t="s">
        <v>70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85"/>
      <c r="B130" s="197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85"/>
      <c r="B131" s="198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85"/>
      <c r="B132" s="196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85"/>
      <c r="B133" s="197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92"/>
      <c r="B134" s="198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85" t="s">
        <v>60</v>
      </c>
      <c r="B135" s="186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85"/>
      <c r="B136" s="186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87"/>
      <c r="B137" s="188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25.8" thickBot="1" x14ac:dyDescent="0.45">
      <c r="A139" s="189" t="s">
        <v>9</v>
      </c>
      <c r="B139" s="190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91" t="s">
        <v>65</v>
      </c>
      <c r="B140" s="193" t="s">
        <v>67</v>
      </c>
      <c r="C140" s="173" t="s">
        <v>3</v>
      </c>
      <c r="D140" s="174">
        <v>1320</v>
      </c>
      <c r="E140" s="168"/>
      <c r="F140" s="175">
        <v>1465</v>
      </c>
      <c r="G140" s="176">
        <v>974</v>
      </c>
      <c r="H140" s="168"/>
      <c r="I140" s="176">
        <v>113</v>
      </c>
      <c r="J140" s="175">
        <v>77</v>
      </c>
      <c r="K140" s="177">
        <v>86</v>
      </c>
      <c r="L140" s="178">
        <f>SUM(D140:K140)</f>
        <v>4035</v>
      </c>
    </row>
    <row r="141" spans="1:12" x14ac:dyDescent="0.4">
      <c r="A141" s="185"/>
      <c r="B141" s="194"/>
      <c r="C141" s="169" t="s">
        <v>0</v>
      </c>
      <c r="D141" s="179">
        <v>780</v>
      </c>
      <c r="E141" s="170"/>
      <c r="F141" s="180">
        <v>850</v>
      </c>
      <c r="G141" s="179">
        <v>767</v>
      </c>
      <c r="H141" s="170"/>
      <c r="I141" s="179">
        <v>75</v>
      </c>
      <c r="J141" s="180">
        <v>50</v>
      </c>
      <c r="K141" s="181">
        <v>34</v>
      </c>
      <c r="L141" s="182">
        <f>SUM(D141:K141)</f>
        <v>2556</v>
      </c>
    </row>
    <row r="142" spans="1:12" ht="15" thickBot="1" x14ac:dyDescent="0.45">
      <c r="A142" s="185"/>
      <c r="B142" s="195"/>
      <c r="C142" s="171" t="s">
        <v>4</v>
      </c>
      <c r="D142" s="183">
        <v>0.59099999999999997</v>
      </c>
      <c r="E142" s="172"/>
      <c r="F142" s="183">
        <v>0.57999999999999996</v>
      </c>
      <c r="G142" s="183">
        <v>0.78700000000000003</v>
      </c>
      <c r="H142" s="172"/>
      <c r="I142" s="183">
        <v>0.66400000000000003</v>
      </c>
      <c r="J142" s="183">
        <v>0.65</v>
      </c>
      <c r="K142" s="183">
        <v>0.4</v>
      </c>
      <c r="L142" s="184">
        <f>L141/L140</f>
        <v>0.63345724907063194</v>
      </c>
    </row>
    <row r="143" spans="1:12" x14ac:dyDescent="0.4">
      <c r="A143" s="185"/>
      <c r="B143" s="196" t="s">
        <v>68</v>
      </c>
      <c r="C143" s="50" t="s">
        <v>3</v>
      </c>
      <c r="D143" s="95"/>
      <c r="E143" s="127"/>
      <c r="F143" s="139"/>
      <c r="G143" s="10"/>
      <c r="H143" s="140"/>
      <c r="I143" s="140"/>
      <c r="J143" s="128"/>
      <c r="K143" s="129"/>
      <c r="L143" s="3"/>
    </row>
    <row r="144" spans="1:12" x14ac:dyDescent="0.4">
      <c r="A144" s="185"/>
      <c r="B144" s="197"/>
      <c r="C144" s="51" t="s">
        <v>0</v>
      </c>
      <c r="D144" s="11"/>
      <c r="E144" s="141"/>
      <c r="F144" s="89"/>
      <c r="G144" s="11"/>
      <c r="H144" s="130"/>
      <c r="I144" s="130"/>
      <c r="J144" s="131"/>
      <c r="K144" s="132"/>
      <c r="L144" s="75"/>
    </row>
    <row r="145" spans="1:12" ht="15" thickBot="1" x14ac:dyDescent="0.45">
      <c r="A145" s="185"/>
      <c r="B145" s="198"/>
      <c r="C145" s="52" t="s">
        <v>4</v>
      </c>
      <c r="D145" s="12"/>
      <c r="E145" s="90"/>
      <c r="F145" s="91"/>
      <c r="G145" s="12"/>
      <c r="H145" s="92"/>
      <c r="I145" s="92"/>
      <c r="J145" s="96"/>
      <c r="K145" s="104"/>
      <c r="L145" s="4"/>
    </row>
    <row r="146" spans="1:12" x14ac:dyDescent="0.4">
      <c r="A146" s="185"/>
      <c r="B146" s="199" t="s">
        <v>69</v>
      </c>
      <c r="C146" s="17" t="s">
        <v>3</v>
      </c>
      <c r="D146" s="8"/>
      <c r="E146" s="127"/>
      <c r="F146" s="142"/>
      <c r="G146" s="22"/>
      <c r="H146" s="142"/>
      <c r="I146" s="143"/>
      <c r="J146" s="144"/>
      <c r="K146" s="129"/>
      <c r="L146" s="60"/>
    </row>
    <row r="147" spans="1:12" x14ac:dyDescent="0.4">
      <c r="A147" s="185"/>
      <c r="B147" s="197"/>
      <c r="C147" s="51" t="s">
        <v>0</v>
      </c>
      <c r="D147" s="6"/>
      <c r="E147" s="130"/>
      <c r="F147" s="133"/>
      <c r="G147" s="11"/>
      <c r="H147" s="133"/>
      <c r="I147" s="134"/>
      <c r="J147" s="131"/>
      <c r="K147" s="132"/>
      <c r="L147" s="154"/>
    </row>
    <row r="148" spans="1:12" ht="15" thickBot="1" x14ac:dyDescent="0.45">
      <c r="A148" s="185"/>
      <c r="B148" s="197"/>
      <c r="C148" s="16" t="s">
        <v>4</v>
      </c>
      <c r="D148" s="54"/>
      <c r="E148" s="34"/>
      <c r="F148" s="145"/>
      <c r="G148" s="56"/>
      <c r="H148" s="145"/>
      <c r="I148" s="146"/>
      <c r="J148" s="147"/>
      <c r="K148" s="148"/>
      <c r="L148" s="4"/>
    </row>
    <row r="149" spans="1:12" x14ac:dyDescent="0.4">
      <c r="A149" s="185"/>
      <c r="B149" s="196" t="s">
        <v>71</v>
      </c>
      <c r="C149" s="50" t="s">
        <v>5</v>
      </c>
      <c r="D149" s="65"/>
      <c r="E149" s="135"/>
      <c r="F149" s="67"/>
      <c r="G149" s="136"/>
      <c r="H149" s="127"/>
      <c r="I149" s="127"/>
      <c r="J149" s="67"/>
      <c r="K149" s="137"/>
      <c r="L149" s="2"/>
    </row>
    <row r="150" spans="1:12" x14ac:dyDescent="0.4">
      <c r="A150" s="185"/>
      <c r="B150" s="197"/>
      <c r="C150" s="51" t="s">
        <v>0</v>
      </c>
      <c r="D150" s="11"/>
      <c r="E150" s="138"/>
      <c r="F150" s="68"/>
      <c r="G150" s="138"/>
      <c r="H150" s="130"/>
      <c r="I150" s="134"/>
      <c r="J150" s="68"/>
      <c r="K150" s="132"/>
      <c r="L150" s="75"/>
    </row>
    <row r="151" spans="1:12" ht="15" thickBot="1" x14ac:dyDescent="0.45">
      <c r="A151" s="185"/>
      <c r="B151" s="198"/>
      <c r="C151" s="52" t="s">
        <v>4</v>
      </c>
      <c r="D151" s="69"/>
      <c r="E151" s="70"/>
      <c r="F151" s="71"/>
      <c r="G151" s="72"/>
      <c r="H151" s="73"/>
      <c r="I151" s="73"/>
      <c r="J151" s="71"/>
      <c r="K151" s="107"/>
      <c r="L151" s="76"/>
    </row>
    <row r="152" spans="1:12" x14ac:dyDescent="0.4">
      <c r="A152" s="185"/>
      <c r="B152" s="196" t="s">
        <v>72</v>
      </c>
      <c r="C152" s="50" t="s">
        <v>5</v>
      </c>
      <c r="D152" s="5"/>
      <c r="E152" s="127"/>
      <c r="F152" s="127"/>
      <c r="G152" s="127"/>
      <c r="H152" s="127"/>
      <c r="I152" s="127"/>
      <c r="J152" s="162"/>
      <c r="K152" s="137"/>
      <c r="L152" s="2"/>
    </row>
    <row r="153" spans="1:12" x14ac:dyDescent="0.4">
      <c r="A153" s="185"/>
      <c r="B153" s="197"/>
      <c r="C153" s="51" t="s">
        <v>0</v>
      </c>
      <c r="D153" s="6"/>
      <c r="E153" s="130"/>
      <c r="F153" s="130"/>
      <c r="G153" s="130"/>
      <c r="H153" s="130"/>
      <c r="I153" s="134"/>
      <c r="J153" s="163"/>
      <c r="K153" s="132"/>
      <c r="L153" s="75"/>
    </row>
    <row r="154" spans="1:12" ht="15" thickBot="1" x14ac:dyDescent="0.45">
      <c r="A154" s="192"/>
      <c r="B154" s="198"/>
      <c r="C154" s="52" t="s">
        <v>4</v>
      </c>
      <c r="D154" s="7"/>
      <c r="E154" s="34"/>
      <c r="F154" s="34"/>
      <c r="G154" s="12"/>
      <c r="H154" s="34"/>
      <c r="I154" s="34"/>
      <c r="J154" s="20"/>
      <c r="K154" s="104"/>
      <c r="L154" s="4"/>
    </row>
    <row r="155" spans="1:12" x14ac:dyDescent="0.4">
      <c r="A155" s="185" t="s">
        <v>66</v>
      </c>
      <c r="B155" s="186"/>
      <c r="C155" s="41" t="s">
        <v>5</v>
      </c>
      <c r="D155" s="42">
        <f>D140+D143+D146+D149+D152</f>
        <v>1320</v>
      </c>
      <c r="E155" s="149">
        <v>0</v>
      </c>
      <c r="F155" s="42">
        <f t="shared" ref="F155:L155" si="25">F140+F143+F146+F149+F152</f>
        <v>1465</v>
      </c>
      <c r="G155" s="42">
        <f t="shared" si="25"/>
        <v>974</v>
      </c>
      <c r="H155" s="42">
        <v>0</v>
      </c>
      <c r="I155" s="42">
        <f t="shared" si="25"/>
        <v>113</v>
      </c>
      <c r="J155" s="42">
        <f t="shared" si="25"/>
        <v>77</v>
      </c>
      <c r="K155" s="42">
        <f t="shared" si="25"/>
        <v>86</v>
      </c>
      <c r="L155" s="42">
        <f t="shared" si="25"/>
        <v>4035</v>
      </c>
    </row>
    <row r="156" spans="1:12" x14ac:dyDescent="0.4">
      <c r="A156" s="185"/>
      <c r="B156" s="186"/>
      <c r="C156" s="43" t="s">
        <v>0</v>
      </c>
      <c r="D156" s="44">
        <f>D141+D144+D147+D150+D153</f>
        <v>780</v>
      </c>
      <c r="E156" s="150">
        <v>0</v>
      </c>
      <c r="F156" s="44">
        <f t="shared" ref="F156:L156" si="26">F141+F144+F147+F150+F153</f>
        <v>850</v>
      </c>
      <c r="G156" s="44">
        <f t="shared" si="26"/>
        <v>767</v>
      </c>
      <c r="H156" s="44">
        <v>0</v>
      </c>
      <c r="I156" s="44">
        <f t="shared" si="26"/>
        <v>75</v>
      </c>
      <c r="J156" s="44">
        <f t="shared" si="26"/>
        <v>50</v>
      </c>
      <c r="K156" s="44">
        <f t="shared" si="26"/>
        <v>34</v>
      </c>
      <c r="L156" s="44">
        <f t="shared" si="26"/>
        <v>2556</v>
      </c>
    </row>
    <row r="157" spans="1:12" ht="15" thickBot="1" x14ac:dyDescent="0.45">
      <c r="A157" s="187"/>
      <c r="B157" s="188"/>
      <c r="C157" s="45" t="s">
        <v>4</v>
      </c>
      <c r="D157" s="46">
        <f t="shared" ref="D157:L157" si="27">D156/D155</f>
        <v>0.59090909090909094</v>
      </c>
      <c r="E157" s="46">
        <v>0</v>
      </c>
      <c r="F157" s="46">
        <f t="shared" si="27"/>
        <v>0.58020477815699656</v>
      </c>
      <c r="G157" s="46">
        <f t="shared" si="27"/>
        <v>0.78747433264887068</v>
      </c>
      <c r="H157" s="46">
        <v>0</v>
      </c>
      <c r="I157" s="46">
        <f t="shared" si="27"/>
        <v>0.66371681415929207</v>
      </c>
      <c r="J157" s="46">
        <f t="shared" si="27"/>
        <v>0.64935064935064934</v>
      </c>
      <c r="K157" s="46">
        <f t="shared" si="27"/>
        <v>0.39534883720930231</v>
      </c>
      <c r="L157" s="46">
        <f t="shared" si="27"/>
        <v>0.63345724907063194</v>
      </c>
    </row>
  </sheetData>
  <mergeCells count="65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자료(7월29일주합계)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2024-08-16T08:24:57Z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