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K\Desktop\바탕화면\"/>
    </mc:Choice>
  </mc:AlternateContent>
  <xr:revisionPtr revIDLastSave="0" documentId="13_ncr:1_{7F37677C-3B0F-4654-8E01-CD74AA237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3월24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6" i="10" l="1"/>
  <c r="H283" i="10"/>
  <c r="H280" i="10" l="1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<sst xmlns="http://schemas.openxmlformats.org/spreadsheetml/2006/main" count="538" uniqueCount="126">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</sst>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3" fillId="7" borderId="13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9" fontId="3" fillId="7" borderId="4" xfId="1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11" xfId="2" applyFont="1" applyFill="1" applyBorder="1" applyAlignment="1">
      <alignment vertical="center" wrapText="1"/>
    </xf>
    <xf numFmtId="41" fontId="3" fillId="7" borderId="31" xfId="2" applyFont="1" applyFill="1" applyBorder="1" applyAlignment="1">
      <alignment vertical="center" wrapText="1"/>
    </xf>
    <xf numFmtId="41" fontId="5" fillId="7" borderId="28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Font="1" applyFill="1" applyBorder="1" applyAlignment="1">
      <alignment horizontal="right" vertical="center"/>
    </xf>
    <xf numFmtId="9" fontId="3" fillId="7" borderId="12" xfId="1" applyFont="1" applyFill="1" applyBorder="1" applyAlignment="1">
      <alignment horizontal="right" vertical="center" wrapText="1"/>
    </xf>
    <xf numFmtId="9" fontId="3" fillId="7" borderId="32" xfId="1" applyFont="1" applyFill="1" applyBorder="1" applyAlignment="1">
      <alignment horizontal="right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9" fontId="3" fillId="7" borderId="4" xfId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8"/>
  <sheetViews>
    <sheetView tabSelected="1" topLeftCell="A273" workbookViewId="0">
      <selection activeCell="D301" sqref="D301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3" t="s">
        <v>11</v>
      </c>
      <c r="B1" s="254"/>
      <c r="C1" s="254"/>
      <c r="D1" s="255" t="s">
        <v>18</v>
      </c>
      <c r="E1" s="256"/>
      <c r="F1" s="256"/>
      <c r="G1" s="256"/>
      <c r="H1" s="256"/>
      <c r="I1" s="256"/>
      <c r="J1" s="256"/>
      <c r="K1" s="257"/>
      <c r="L1" s="36" t="s">
        <v>16</v>
      </c>
    </row>
    <row r="2" spans="1:12" ht="35.4" customHeight="1" thickBot="1" x14ac:dyDescent="0.45">
      <c r="A2" s="238" t="s">
        <v>9</v>
      </c>
      <c r="B2" s="239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50" t="s">
        <v>19</v>
      </c>
      <c r="B3" s="241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51"/>
      <c r="B4" s="244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51"/>
      <c r="B5" s="245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51"/>
      <c r="B6" s="242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51"/>
      <c r="B7" s="244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51"/>
      <c r="B8" s="244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51"/>
      <c r="B9" s="241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51"/>
      <c r="B10" s="244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51"/>
      <c r="B11" s="245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51"/>
      <c r="B12" s="241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51"/>
      <c r="B13" s="244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51"/>
      <c r="B14" s="245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51"/>
      <c r="B15" s="241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51"/>
      <c r="B16" s="244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52"/>
      <c r="B17" s="245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34" t="s">
        <v>15</v>
      </c>
      <c r="B18" s="235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34"/>
      <c r="B19" s="235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36"/>
      <c r="B20" s="237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38" t="s">
        <v>9</v>
      </c>
      <c r="B22" s="239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50" t="s">
        <v>31</v>
      </c>
      <c r="B23" s="241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51"/>
      <c r="B24" s="244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51"/>
      <c r="B25" s="245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51"/>
      <c r="B26" s="242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51"/>
      <c r="B27" s="244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51"/>
      <c r="B28" s="244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51"/>
      <c r="B29" s="241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51"/>
      <c r="B30" s="244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51"/>
      <c r="B31" s="245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51"/>
      <c r="B32" s="241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51"/>
      <c r="B33" s="244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51"/>
      <c r="B34" s="245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51"/>
      <c r="B35" s="241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51"/>
      <c r="B36" s="244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52"/>
      <c r="B37" s="245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34" t="s">
        <v>30</v>
      </c>
      <c r="B38" s="235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34"/>
      <c r="B39" s="235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36"/>
      <c r="B40" s="237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38" t="s">
        <v>9</v>
      </c>
      <c r="B42" s="239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34"/>
      <c r="B43" s="242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34"/>
      <c r="B44" s="244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34"/>
      <c r="B45" s="245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34"/>
      <c r="B46" s="242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34"/>
      <c r="B47" s="244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34"/>
      <c r="B48" s="244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34"/>
      <c r="B49" s="241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34"/>
      <c r="B50" s="244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34"/>
      <c r="B51" s="245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34"/>
      <c r="B52" s="241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34"/>
      <c r="B53" s="244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49"/>
      <c r="B54" s="245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34" t="s">
        <v>36</v>
      </c>
      <c r="B55" s="235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34"/>
      <c r="B56" s="235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36"/>
      <c r="B57" s="237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38" t="s">
        <v>9</v>
      </c>
      <c r="B59" s="239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0" t="s">
        <v>37</v>
      </c>
      <c r="B60" s="241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34"/>
      <c r="B61" s="244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34"/>
      <c r="B62" s="245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34"/>
      <c r="B63" s="241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34"/>
      <c r="B64" s="244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34"/>
      <c r="B65" s="245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34"/>
      <c r="B66" s="242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34"/>
      <c r="B67" s="244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34"/>
      <c r="B68" s="244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34"/>
      <c r="B69" s="241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34"/>
      <c r="B70" s="244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34"/>
      <c r="B71" s="245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34"/>
      <c r="B72" s="241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34"/>
      <c r="B73" s="244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49"/>
      <c r="B74" s="245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34" t="s">
        <v>38</v>
      </c>
      <c r="B75" s="235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34"/>
      <c r="B76" s="235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36"/>
      <c r="B77" s="237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38" t="s">
        <v>9</v>
      </c>
      <c r="B79" s="239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0" t="s">
        <v>44</v>
      </c>
      <c r="B80" s="241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34"/>
      <c r="B81" s="244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34"/>
      <c r="B82" s="245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34"/>
      <c r="B83" s="241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34"/>
      <c r="B84" s="244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34"/>
      <c r="B85" s="245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34"/>
      <c r="B86" s="242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34"/>
      <c r="B87" s="244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34"/>
      <c r="B88" s="244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34"/>
      <c r="B89" s="241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34"/>
      <c r="B90" s="244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34"/>
      <c r="B91" s="245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34"/>
      <c r="B92" s="241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34"/>
      <c r="B93" s="244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49"/>
      <c r="B94" s="245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34" t="s">
        <v>45</v>
      </c>
      <c r="B95" s="235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34"/>
      <c r="B96" s="235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36"/>
      <c r="B97" s="237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38" t="s">
        <v>9</v>
      </c>
      <c r="B99" s="239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0" t="s">
        <v>51</v>
      </c>
      <c r="B100" s="241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34"/>
      <c r="B101" s="244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34"/>
      <c r="B102" s="245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34"/>
      <c r="B103" s="241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34"/>
      <c r="B104" s="244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34"/>
      <c r="B105" s="245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34"/>
      <c r="B106" s="242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34"/>
      <c r="B107" s="244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34"/>
      <c r="B108" s="244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34"/>
      <c r="B109" s="241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34"/>
      <c r="B110" s="244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34"/>
      <c r="B111" s="245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34" t="s">
        <v>56</v>
      </c>
      <c r="B112" s="235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34"/>
      <c r="B113" s="235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36"/>
      <c r="B114" s="237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38" t="s">
        <v>9</v>
      </c>
      <c r="B116" s="239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0" t="s">
        <v>57</v>
      </c>
      <c r="B117" s="241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34"/>
      <c r="B118" s="244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34"/>
      <c r="B119" s="245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34"/>
      <c r="B120" s="241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34"/>
      <c r="B121" s="244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34"/>
      <c r="B122" s="245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34"/>
      <c r="B123" s="242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34"/>
      <c r="B124" s="244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34"/>
      <c r="B125" s="244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34"/>
      <c r="B126" s="241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34"/>
      <c r="B127" s="244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34"/>
      <c r="B128" s="245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34"/>
      <c r="B129" s="241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34"/>
      <c r="B130" s="244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49"/>
      <c r="B131" s="245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34" t="s">
        <v>58</v>
      </c>
      <c r="B132" s="235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34"/>
      <c r="B133" s="235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36"/>
      <c r="B134" s="237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38" t="s">
        <v>9</v>
      </c>
      <c r="B136" s="239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0" t="s">
        <v>63</v>
      </c>
      <c r="B137" s="241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34"/>
      <c r="B138" s="244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34"/>
      <c r="B139" s="245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34"/>
      <c r="B140" s="241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34"/>
      <c r="B141" s="244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34"/>
      <c r="B142" s="245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34"/>
      <c r="B143" s="242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34"/>
      <c r="B144" s="244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34"/>
      <c r="B145" s="244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34"/>
      <c r="B146" s="241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34"/>
      <c r="B147" s="244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34"/>
      <c r="B148" s="245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34"/>
      <c r="B149" s="241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34"/>
      <c r="B150" s="244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49"/>
      <c r="B151" s="245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34" t="s">
        <v>64</v>
      </c>
      <c r="B152" s="235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34"/>
      <c r="B153" s="235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36"/>
      <c r="B154" s="237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38" t="s">
        <v>9</v>
      </c>
      <c r="B156" s="239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0" t="s">
        <v>71</v>
      </c>
      <c r="B157" s="241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34"/>
      <c r="B158" s="244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34"/>
      <c r="B159" s="245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34"/>
      <c r="B160" s="241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34"/>
      <c r="B161" s="244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34"/>
      <c r="B162" s="245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34"/>
      <c r="B163" s="242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34"/>
      <c r="B164" s="244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34"/>
      <c r="B165" s="244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34"/>
      <c r="B166" s="241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34"/>
      <c r="B167" s="244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34"/>
      <c r="B168" s="245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34"/>
      <c r="B169" s="241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34"/>
      <c r="B170" s="244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49"/>
      <c r="B171" s="245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34" t="s">
        <v>72</v>
      </c>
      <c r="B172" s="235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34"/>
      <c r="B173" s="235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36"/>
      <c r="B174" s="237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38" t="s">
        <v>9</v>
      </c>
      <c r="B176" s="239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0" t="s">
        <v>78</v>
      </c>
      <c r="B177" s="241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34"/>
      <c r="B178" s="244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34"/>
      <c r="B179" s="245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34"/>
      <c r="B180" s="241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34"/>
      <c r="B181" s="244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34"/>
      <c r="B182" s="245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34"/>
      <c r="B183" s="242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34"/>
      <c r="B184" s="244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34"/>
      <c r="B185" s="244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34"/>
      <c r="B186" s="241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34"/>
      <c r="B187" s="244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34"/>
      <c r="B188" s="245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34"/>
      <c r="B189" s="241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34"/>
      <c r="B190" s="244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49"/>
      <c r="B191" s="245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34" t="s">
        <v>84</v>
      </c>
      <c r="B192" s="235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34"/>
      <c r="B193" s="235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36"/>
      <c r="B194" s="237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38" t="s">
        <v>9</v>
      </c>
      <c r="B196" s="239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0" t="s">
        <v>85</v>
      </c>
      <c r="B197" s="241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34"/>
      <c r="B198" s="242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34"/>
      <c r="B199" s="243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34"/>
      <c r="B200" s="241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34"/>
      <c r="B201" s="244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34"/>
      <c r="B202" s="245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34"/>
      <c r="B203" s="242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34"/>
      <c r="B204" s="244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34"/>
      <c r="B205" s="244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34"/>
      <c r="B206" s="241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34"/>
      <c r="B207" s="244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34"/>
      <c r="B208" s="245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34"/>
      <c r="B209" s="241" t="s">
        <v>91</v>
      </c>
      <c r="C209" s="50" t="s">
        <v>5</v>
      </c>
      <c r="D209" s="214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34"/>
      <c r="B210" s="244"/>
      <c r="C210" s="51" t="s">
        <v>0</v>
      </c>
      <c r="D210" s="213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49"/>
      <c r="B211" s="245"/>
      <c r="C211" s="52" t="s">
        <v>4</v>
      </c>
      <c r="D211" s="215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34" t="s">
        <v>86</v>
      </c>
      <c r="B212" s="235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34"/>
      <c r="B213" s="235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36"/>
      <c r="B214" s="237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38" t="s">
        <v>9</v>
      </c>
      <c r="B216" s="239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0" t="s">
        <v>92</v>
      </c>
      <c r="B217" s="241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34"/>
      <c r="B218" s="242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34"/>
      <c r="B219" s="243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34"/>
      <c r="B220" s="241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34"/>
      <c r="B221" s="244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34"/>
      <c r="B222" s="245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34"/>
      <c r="B223" s="242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34"/>
      <c r="B224" s="244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34"/>
      <c r="B225" s="244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34"/>
      <c r="B226" s="241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34"/>
      <c r="B227" s="244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34"/>
      <c r="B228" s="245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34"/>
      <c r="B229" s="241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34"/>
      <c r="B230" s="244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49"/>
      <c r="B231" s="245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34" t="s">
        <v>93</v>
      </c>
      <c r="B232" s="235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34"/>
      <c r="B233" s="235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36"/>
      <c r="B234" s="237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38" t="s">
        <v>9</v>
      </c>
      <c r="B236" s="239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0" t="s">
        <v>99</v>
      </c>
      <c r="B237" s="241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34"/>
      <c r="B238" s="242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34"/>
      <c r="B239" s="243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34"/>
      <c r="B240" s="241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34"/>
      <c r="B241" s="244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34"/>
      <c r="B242" s="245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34"/>
      <c r="B243" s="242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34"/>
      <c r="B244" s="244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34"/>
      <c r="B245" s="244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34"/>
      <c r="B246" s="241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34"/>
      <c r="B247" s="244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34"/>
      <c r="B248" s="245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34"/>
      <c r="B249" s="241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34"/>
      <c r="B250" s="244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49"/>
      <c r="B251" s="245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34" t="s">
        <v>104</v>
      </c>
      <c r="B252" s="235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34"/>
      <c r="B253" s="235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36"/>
      <c r="B254" s="237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38" t="s">
        <v>9</v>
      </c>
      <c r="B256" s="239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0" t="s">
        <v>107</v>
      </c>
      <c r="B257" s="241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34"/>
      <c r="B258" s="242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34"/>
      <c r="B259" s="243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34"/>
      <c r="B260" s="241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34"/>
      <c r="B261" s="244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34"/>
      <c r="B262" s="245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34"/>
      <c r="B263" s="242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34"/>
      <c r="B264" s="244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34"/>
      <c r="B265" s="244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34"/>
      <c r="B266" s="246" t="s">
        <v>111</v>
      </c>
      <c r="C266" s="216" t="s">
        <v>5</v>
      </c>
      <c r="D266" s="217">
        <v>2591</v>
      </c>
      <c r="E266" s="218">
        <v>1051</v>
      </c>
      <c r="F266" s="196">
        <v>1834</v>
      </c>
      <c r="G266" s="219">
        <v>1535</v>
      </c>
      <c r="H266" s="152">
        <v>45</v>
      </c>
      <c r="I266" s="152">
        <v>777</v>
      </c>
      <c r="J266" s="196">
        <v>517</v>
      </c>
      <c r="K266" s="152">
        <v>263</v>
      </c>
      <c r="L266" s="207">
        <f>SUM(D266:K266)</f>
        <v>8613</v>
      </c>
    </row>
    <row r="267" spans="1:12" x14ac:dyDescent="0.4">
      <c r="A267" s="234"/>
      <c r="B267" s="247"/>
      <c r="C267" s="208" t="s">
        <v>0</v>
      </c>
      <c r="D267" s="209">
        <v>1682</v>
      </c>
      <c r="E267" s="220">
        <v>696</v>
      </c>
      <c r="F267" s="197">
        <v>1179</v>
      </c>
      <c r="G267" s="221">
        <v>1284</v>
      </c>
      <c r="H267" s="210">
        <v>20</v>
      </c>
      <c r="I267" s="195">
        <v>492</v>
      </c>
      <c r="J267" s="197">
        <v>396</v>
      </c>
      <c r="K267" s="195">
        <v>165</v>
      </c>
      <c r="L267" s="211">
        <f>SUM(D267:K267)</f>
        <v>5914</v>
      </c>
    </row>
    <row r="268" spans="1:12" ht="15" thickBot="1" x14ac:dyDescent="0.45">
      <c r="A268" s="234"/>
      <c r="B268" s="248"/>
      <c r="C268" s="222" t="s">
        <v>4</v>
      </c>
      <c r="D268" s="223">
        <v>0.64900000000000002</v>
      </c>
      <c r="E268" s="224">
        <v>0.66200000000000003</v>
      </c>
      <c r="F268" s="198">
        <v>0.64280000000000004</v>
      </c>
      <c r="G268" s="225">
        <v>0.83599999999999997</v>
      </c>
      <c r="H268" s="191">
        <f>H267/H266</f>
        <v>0.44444444444444442</v>
      </c>
      <c r="I268" s="191">
        <v>0.63300000000000001</v>
      </c>
      <c r="J268" s="198">
        <v>0.76</v>
      </c>
      <c r="K268" s="191">
        <v>0.63</v>
      </c>
      <c r="L268" s="212">
        <f>L267/L266</f>
        <v>0.68663647973992803</v>
      </c>
    </row>
    <row r="269" spans="1:12" x14ac:dyDescent="0.4">
      <c r="A269" s="234" t="s">
        <v>112</v>
      </c>
      <c r="B269" s="235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34"/>
      <c r="B270" s="235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36"/>
      <c r="B271" s="237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38" t="s">
        <v>9</v>
      </c>
      <c r="B274" s="239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0" t="s">
        <v>113</v>
      </c>
      <c r="B275" s="241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34"/>
      <c r="B276" s="242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34"/>
      <c r="B277" s="243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34"/>
      <c r="B278" s="241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34"/>
      <c r="B279" s="244"/>
      <c r="C279" s="51" t="s">
        <v>0</v>
      </c>
      <c r="D279" s="11">
        <v>2264</v>
      </c>
      <c r="E279" s="125">
        <v>616</v>
      </c>
      <c r="F279" s="231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34"/>
      <c r="B280" s="245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34"/>
      <c r="B281" s="242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34"/>
      <c r="B282" s="244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34"/>
      <c r="B283" s="244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34"/>
      <c r="B284" s="246" t="s">
        <v>118</v>
      </c>
      <c r="C284" s="216" t="s">
        <v>5</v>
      </c>
      <c r="D284" s="217">
        <v>3401</v>
      </c>
      <c r="E284" s="218">
        <v>911</v>
      </c>
      <c r="F284" s="196">
        <v>2050</v>
      </c>
      <c r="G284" s="219">
        <v>1711</v>
      </c>
      <c r="H284" s="152">
        <v>45</v>
      </c>
      <c r="I284" s="152">
        <v>739</v>
      </c>
      <c r="J284" s="196">
        <v>794</v>
      </c>
      <c r="K284" s="152">
        <v>362</v>
      </c>
      <c r="L284" s="232">
        <f>SUM(D284:K284)</f>
        <v>10013</v>
      </c>
    </row>
    <row r="285" spans="1:12" x14ac:dyDescent="0.4">
      <c r="A285" s="234"/>
      <c r="B285" s="247"/>
      <c r="C285" s="208" t="s">
        <v>0</v>
      </c>
      <c r="D285" s="209">
        <v>2033</v>
      </c>
      <c r="E285" s="220">
        <v>587</v>
      </c>
      <c r="F285" s="197">
        <v>1110</v>
      </c>
      <c r="G285" s="221">
        <v>1314</v>
      </c>
      <c r="H285" s="210">
        <v>20</v>
      </c>
      <c r="I285" s="195">
        <v>512</v>
      </c>
      <c r="J285" s="197">
        <v>404</v>
      </c>
      <c r="K285" s="195">
        <v>175</v>
      </c>
      <c r="L285" s="211">
        <f>SUM(D285:K285)</f>
        <v>6155</v>
      </c>
    </row>
    <row r="286" spans="1:12" ht="15" thickBot="1" x14ac:dyDescent="0.45">
      <c r="A286" s="234"/>
      <c r="B286" s="248"/>
      <c r="C286" s="222" t="s">
        <v>4</v>
      </c>
      <c r="D286" s="223">
        <v>0.59799999999999998</v>
      </c>
      <c r="E286" s="224">
        <v>0.64400000000000002</v>
      </c>
      <c r="F286" s="198">
        <v>0.54139999999999999</v>
      </c>
      <c r="G286" s="225">
        <v>0.76800000000000002</v>
      </c>
      <c r="H286" s="191">
        <f>H285/H284</f>
        <v>0.44444444444444442</v>
      </c>
      <c r="I286" s="191">
        <v>0.69299999999999995</v>
      </c>
      <c r="J286" s="198">
        <v>0.5</v>
      </c>
      <c r="K286" s="191">
        <v>0.48</v>
      </c>
      <c r="L286" s="233">
        <f>L285/L284</f>
        <v>0.61470088884450214</v>
      </c>
    </row>
    <row r="287" spans="1:12" ht="14.4" customHeight="1" x14ac:dyDescent="0.4">
      <c r="A287" s="234"/>
      <c r="B287" s="241" t="s">
        <v>119</v>
      </c>
      <c r="C287" s="50" t="s">
        <v>5</v>
      </c>
      <c r="D287" s="5"/>
      <c r="E287" s="5"/>
      <c r="F287" s="111"/>
      <c r="G287" s="111"/>
      <c r="H287" s="111"/>
      <c r="I287" s="157"/>
      <c r="J287" s="146"/>
      <c r="K287" s="157"/>
      <c r="L287" s="2">
        <f>SUM(D287:K287)</f>
        <v>0</v>
      </c>
    </row>
    <row r="288" spans="1:12" x14ac:dyDescent="0.4">
      <c r="A288" s="234"/>
      <c r="B288" s="244"/>
      <c r="C288" s="51" t="s">
        <v>0</v>
      </c>
      <c r="D288" s="6"/>
      <c r="E288" s="6"/>
      <c r="F288" s="114"/>
      <c r="G288" s="114"/>
      <c r="H288" s="114"/>
      <c r="I288" s="114"/>
      <c r="J288" s="147"/>
      <c r="K288" s="114"/>
      <c r="L288" s="75">
        <f>SUM(D288:K288)</f>
        <v>0</v>
      </c>
    </row>
    <row r="289" spans="1:12" ht="15" thickBot="1" x14ac:dyDescent="0.45">
      <c r="A289" s="249"/>
      <c r="B289" s="245"/>
      <c r="C289" s="52" t="s">
        <v>4</v>
      </c>
      <c r="D289" s="7"/>
      <c r="E289" s="7"/>
      <c r="F289" s="34"/>
      <c r="G289" s="12"/>
      <c r="H289" s="34"/>
      <c r="I289" s="34"/>
      <c r="J289" s="20"/>
      <c r="K289" s="34"/>
      <c r="L289" s="4" t="e">
        <f>L288/L287</f>
        <v>#DIV/0!</v>
      </c>
    </row>
    <row r="290" spans="1:12" x14ac:dyDescent="0.4">
      <c r="A290" s="234" t="s">
        <v>114</v>
      </c>
      <c r="B290" s="235"/>
      <c r="C290" s="41" t="s">
        <v>5</v>
      </c>
      <c r="D290" s="42">
        <f t="shared" ref="D290:L290" si="53">D275+D278+D281+D284+D287</f>
        <v>14424</v>
      </c>
      <c r="E290" s="42">
        <f t="shared" si="53"/>
        <v>3795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2617</v>
      </c>
      <c r="J290" s="42">
        <f t="shared" si="53"/>
        <v>2378</v>
      </c>
      <c r="K290" s="42">
        <f t="shared" si="53"/>
        <v>1287</v>
      </c>
      <c r="L290" s="42">
        <f t="shared" si="53"/>
        <v>39206</v>
      </c>
    </row>
    <row r="291" spans="1:12" x14ac:dyDescent="0.4">
      <c r="A291" s="234"/>
      <c r="B291" s="235"/>
      <c r="C291" s="43" t="s">
        <v>0</v>
      </c>
      <c r="D291" s="44">
        <f t="shared" ref="D291:L291" si="54">D276+D279+D282+D285+D288</f>
        <v>8898</v>
      </c>
      <c r="E291" s="44">
        <f t="shared" si="54"/>
        <v>2499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1879</v>
      </c>
      <c r="J291" s="44">
        <f t="shared" si="54"/>
        <v>1178</v>
      </c>
      <c r="K291" s="44">
        <f t="shared" si="54"/>
        <v>642</v>
      </c>
      <c r="L291" s="44">
        <f t="shared" si="54"/>
        <v>24932</v>
      </c>
    </row>
    <row r="292" spans="1:12" ht="15" thickBot="1" x14ac:dyDescent="0.45">
      <c r="A292" s="236"/>
      <c r="B292" s="237"/>
      <c r="C292" s="45" t="s">
        <v>4</v>
      </c>
      <c r="D292" s="46">
        <f t="shared" ref="D292:L292" si="55">D291/D290</f>
        <v>0.61688851913477538</v>
      </c>
      <c r="E292" s="46">
        <f t="shared" si="55"/>
        <v>0.65849802371541499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0.71799770729843337</v>
      </c>
      <c r="J292" s="46">
        <f t="shared" si="55"/>
        <v>0.49537426408746849</v>
      </c>
      <c r="K292" s="46">
        <f t="shared" si="55"/>
        <v>0.49883449883449882</v>
      </c>
      <c r="L292" s="46">
        <f t="shared" si="55"/>
        <v>0.63592307299903073</v>
      </c>
    </row>
    <row r="294" spans="1:12" ht="15" hidden="1" thickBot="1" x14ac:dyDescent="0.45"/>
    <row r="295" spans="1:12" ht="16.2" hidden="1" thickBot="1" x14ac:dyDescent="0.45">
      <c r="E295" s="226" t="s">
        <v>121</v>
      </c>
      <c r="F295" s="227" t="s">
        <v>0</v>
      </c>
      <c r="G295" s="227" t="s">
        <v>120</v>
      </c>
      <c r="H295" s="227" t="s">
        <v>122</v>
      </c>
    </row>
    <row r="296" spans="1:12" ht="16.2" hidden="1" thickBot="1" x14ac:dyDescent="0.45">
      <c r="E296" s="228" t="s">
        <v>123</v>
      </c>
      <c r="F296" s="229" t="s">
        <v>124</v>
      </c>
      <c r="G296" s="230">
        <v>0.67500000000000004</v>
      </c>
      <c r="H296" s="229" t="s">
        <v>125</v>
      </c>
    </row>
    <row r="297" spans="1:12" hidden="1" x14ac:dyDescent="0.4"/>
    <row r="298" spans="1:12" hidden="1" x14ac:dyDescent="0.4"/>
  </sheetData>
  <mergeCells count="119"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12:B214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자료(25년3월24일주)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2025-04-07T05:33:06Z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