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9월11일4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7" i="9" l="1"/>
  <c r="L168" i="9" s="1"/>
  <c r="L166" i="9"/>
  <c r="K176" i="9" l="1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D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<sst xmlns="http://schemas.openxmlformats.org/spreadsheetml/2006/main" count="323" uniqueCount="77">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</sst>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  <xf numFmtId="9" fontId="8" fillId="5" borderId="4" xfId="0" applyNumberFormat="1" applyFont="1" applyFill="1" applyBorder="1" applyAlignment="1">
      <alignment vertical="center" wrapText="1"/>
    </xf>
    <xf numFmtId="41" fontId="3" fillId="7" borderId="31" xfId="2" applyFont="1" applyFill="1" applyBorder="1">
      <alignment vertical="center"/>
    </xf>
    <xf numFmtId="41" fontId="7" fillId="7" borderId="20" xfId="2" applyFont="1" applyFill="1" applyBorder="1" applyAlignment="1">
      <alignment vertical="center" wrapText="1"/>
    </xf>
    <xf numFmtId="41" fontId="10" fillId="7" borderId="31" xfId="2" applyFont="1" applyFill="1" applyBorder="1" applyAlignment="1">
      <alignment horizontal="center" vertical="center" wrapText="1"/>
    </xf>
    <xf numFmtId="41" fontId="7" fillId="7" borderId="19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21" xfId="1" applyNumberFormat="1" applyFont="1" applyFill="1" applyBorder="1" applyAlignment="1">
      <alignment horizontal="right" vertical="center" wrapText="1"/>
    </xf>
    <xf numFmtId="9" fontId="10" fillId="7" borderId="32" xfId="0" applyNumberFormat="1" applyFont="1" applyFill="1" applyBorder="1" applyAlignment="1">
      <alignment horizontal="right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7" xfId="1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topLeftCell="A154" workbookViewId="0">
      <selection activeCell="H156" sqref="H156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03" t="s">
        <v>11</v>
      </c>
      <c r="B1" s="304"/>
      <c r="C1" s="304"/>
      <c r="D1" s="300" t="s">
        <v>50</v>
      </c>
      <c r="E1" s="301"/>
      <c r="F1" s="301"/>
      <c r="G1" s="301"/>
      <c r="H1" s="301"/>
      <c r="I1" s="301"/>
      <c r="J1" s="301"/>
      <c r="K1" s="302"/>
      <c r="L1" s="124" t="s">
        <v>43</v>
      </c>
    </row>
    <row r="2" spans="1:12" ht="35.4" customHeight="1" thickBot="1" x14ac:dyDescent="0.45">
      <c r="A2" s="274" t="s">
        <v>9</v>
      </c>
      <c r="B2" s="275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92" t="s">
        <v>39</v>
      </c>
      <c r="B3" s="285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93"/>
      <c r="B4" s="280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93"/>
      <c r="B5" s="281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93"/>
      <c r="B6" s="279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93"/>
      <c r="B7" s="280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93"/>
      <c r="B8" s="280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93"/>
      <c r="B9" s="285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93"/>
      <c r="B10" s="280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93"/>
      <c r="B11" s="281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93"/>
      <c r="B12" s="285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93"/>
      <c r="B13" s="280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93"/>
      <c r="B14" s="281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93"/>
      <c r="B15" s="285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93"/>
      <c r="B16" s="280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94"/>
      <c r="B17" s="281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95" t="s">
        <v>36</v>
      </c>
      <c r="B18" s="296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95"/>
      <c r="B19" s="296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97"/>
      <c r="B20" s="298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74" t="s">
        <v>9</v>
      </c>
      <c r="B22" s="275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92" t="s">
        <v>37</v>
      </c>
      <c r="B23" s="285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93"/>
      <c r="B24" s="280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93"/>
      <c r="B25" s="281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93"/>
      <c r="B26" s="279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93"/>
      <c r="B27" s="280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93"/>
      <c r="B28" s="280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93"/>
      <c r="B29" s="285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93"/>
      <c r="B30" s="280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93"/>
      <c r="B31" s="281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93"/>
      <c r="B32" s="285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93"/>
      <c r="B33" s="280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93"/>
      <c r="B34" s="281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93"/>
      <c r="B35" s="305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93"/>
      <c r="B36" s="306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94"/>
      <c r="B37" s="307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86" t="s">
        <v>38</v>
      </c>
      <c r="B38" s="287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86"/>
      <c r="B39" s="287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88"/>
      <c r="B40" s="289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74" t="s">
        <v>9</v>
      </c>
      <c r="B42" s="275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92" t="s">
        <v>42</v>
      </c>
      <c r="B43" s="285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93"/>
      <c r="B44" s="280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93"/>
      <c r="B45" s="281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93"/>
      <c r="B46" s="279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93"/>
      <c r="B47" s="280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93"/>
      <c r="B48" s="280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93"/>
      <c r="B49" s="285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93"/>
      <c r="B50" s="280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93"/>
      <c r="B51" s="281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93"/>
      <c r="B52" s="285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93"/>
      <c r="B53" s="280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93"/>
      <c r="B54" s="281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93"/>
      <c r="B55" s="285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93"/>
      <c r="B56" s="280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94"/>
      <c r="B57" s="281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86" t="s">
        <v>38</v>
      </c>
      <c r="B58" s="287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86"/>
      <c r="B59" s="287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88"/>
      <c r="B60" s="289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74" t="s">
        <v>9</v>
      </c>
      <c r="B62" s="275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99" t="s">
        <v>40</v>
      </c>
      <c r="B63" s="285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93"/>
      <c r="B64" s="280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93"/>
      <c r="B65" s="281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93"/>
      <c r="B66" s="279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93"/>
      <c r="B67" s="280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93"/>
      <c r="B68" s="280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93"/>
      <c r="B69" s="285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93"/>
      <c r="B70" s="280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93"/>
      <c r="B71" s="281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93"/>
      <c r="B72" s="279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93"/>
      <c r="B73" s="280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94"/>
      <c r="B74" s="281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86" t="s">
        <v>38</v>
      </c>
      <c r="B75" s="287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86"/>
      <c r="B76" s="287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88"/>
      <c r="B77" s="289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74" t="s">
        <v>9</v>
      </c>
      <c r="B79" s="275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92" t="s">
        <v>44</v>
      </c>
      <c r="B80" s="285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93"/>
      <c r="B81" s="280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93"/>
      <c r="B82" s="281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93"/>
      <c r="B83" s="279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93"/>
      <c r="B84" s="280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93"/>
      <c r="B85" s="280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93"/>
      <c r="B86" s="285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93"/>
      <c r="B87" s="280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93"/>
      <c r="B88" s="281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93"/>
      <c r="B89" s="285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93"/>
      <c r="B90" s="280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93"/>
      <c r="B91" s="281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93"/>
      <c r="B92" s="285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93"/>
      <c r="B93" s="280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94"/>
      <c r="B94" s="280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90" t="s">
        <v>38</v>
      </c>
      <c r="B95" s="291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86"/>
      <c r="B96" s="287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88"/>
      <c r="B97" s="289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74" t="s">
        <v>9</v>
      </c>
      <c r="B99" s="275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76" t="s">
        <v>51</v>
      </c>
      <c r="B100" s="279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77"/>
      <c r="B101" s="280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77"/>
      <c r="B102" s="281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77"/>
      <c r="B103" s="279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77"/>
      <c r="B104" s="280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77"/>
      <c r="B105" s="280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77"/>
      <c r="B106" s="285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77"/>
      <c r="B107" s="280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77"/>
      <c r="B108" s="281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77"/>
      <c r="B109" s="285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77"/>
      <c r="B110" s="280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77"/>
      <c r="B111" s="281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77"/>
      <c r="B112" s="285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77"/>
      <c r="B113" s="280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78"/>
      <c r="B114" s="281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86" t="s">
        <v>38</v>
      </c>
      <c r="B115" s="287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86"/>
      <c r="B116" s="287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88"/>
      <c r="B117" s="289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74" t="s">
        <v>9</v>
      </c>
      <c r="B119" s="275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76" t="s">
        <v>57</v>
      </c>
      <c r="B120" s="279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77"/>
      <c r="B121" s="280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77"/>
      <c r="B122" s="281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77"/>
      <c r="B123" s="279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77"/>
      <c r="B124" s="280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77"/>
      <c r="B125" s="280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77"/>
      <c r="B126" s="285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77"/>
      <c r="B127" s="280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77"/>
      <c r="B128" s="281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77"/>
      <c r="B129" s="285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77"/>
      <c r="B130" s="280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77"/>
      <c r="B131" s="281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77"/>
      <c r="B132" s="285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77"/>
      <c r="B133" s="280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78"/>
      <c r="B134" s="281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86" t="s">
        <v>38</v>
      </c>
      <c r="B135" s="287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86"/>
      <c r="B136" s="287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88"/>
      <c r="B137" s="289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74" t="s">
        <v>9</v>
      </c>
      <c r="B139" s="275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76" t="s">
        <v>65</v>
      </c>
      <c r="B140" s="279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77"/>
      <c r="B141" s="280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77"/>
      <c r="B142" s="281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77"/>
      <c r="B143" s="279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77"/>
      <c r="B144" s="280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77"/>
      <c r="B145" s="280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77"/>
      <c r="B146" s="285" t="s">
        <v>68</v>
      </c>
      <c r="C146" s="213" t="s">
        <v>5</v>
      </c>
      <c r="D146" s="247">
        <v>1919</v>
      </c>
      <c r="E146" s="192">
        <v>1033</v>
      </c>
      <c r="F146" s="248">
        <v>1044</v>
      </c>
      <c r="G146" s="249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77"/>
      <c r="B147" s="280"/>
      <c r="C147" s="210" t="s">
        <v>0</v>
      </c>
      <c r="D147" s="203">
        <v>1207</v>
      </c>
      <c r="E147" s="31">
        <v>764</v>
      </c>
      <c r="F147" s="250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77"/>
      <c r="B148" s="281"/>
      <c r="C148" s="211" t="s">
        <v>4</v>
      </c>
      <c r="D148" s="54">
        <v>0.629</v>
      </c>
      <c r="E148" s="196">
        <v>0.74</v>
      </c>
      <c r="F148" s="251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77"/>
      <c r="B149" s="285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77"/>
      <c r="B150" s="280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77"/>
      <c r="B151" s="281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53">
        <f>L150/L149</f>
        <v>0.69819446745072056</v>
      </c>
    </row>
    <row r="152" spans="1:12" x14ac:dyDescent="0.4">
      <c r="A152" s="277"/>
      <c r="B152" s="285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77"/>
      <c r="B153" s="280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78"/>
      <c r="B154" s="281"/>
      <c r="C154" s="211" t="s">
        <v>4</v>
      </c>
      <c r="D154" s="254">
        <v>0.69299999999999995</v>
      </c>
      <c r="E154" s="149">
        <v>0.74399999999999999</v>
      </c>
      <c r="F154" s="254">
        <v>0.67100000000000004</v>
      </c>
      <c r="G154" s="255">
        <v>0.78700000000000003</v>
      </c>
      <c r="H154" s="254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86" t="s">
        <v>38</v>
      </c>
      <c r="B155" s="287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86"/>
      <c r="B156" s="287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88"/>
      <c r="B157" s="289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74" t="s">
        <v>9</v>
      </c>
      <c r="B159" s="275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76" t="s">
        <v>71</v>
      </c>
      <c r="B160" s="279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77"/>
      <c r="B161" s="280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77"/>
      <c r="B162" s="281"/>
      <c r="C162" s="211" t="s">
        <v>4</v>
      </c>
      <c r="D162" s="259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77"/>
      <c r="B163" s="279" t="s">
        <v>73</v>
      </c>
      <c r="C163" s="209" t="s">
        <v>3</v>
      </c>
      <c r="D163" s="236">
        <v>915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5485</v>
      </c>
    </row>
    <row r="164" spans="1:12" x14ac:dyDescent="0.4">
      <c r="A164" s="277"/>
      <c r="B164" s="280"/>
      <c r="C164" s="210" t="s">
        <v>0</v>
      </c>
      <c r="D164" s="203">
        <v>649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3967</v>
      </c>
    </row>
    <row r="165" spans="1:12" ht="15" thickBot="1" x14ac:dyDescent="0.45">
      <c r="A165" s="277"/>
      <c r="B165" s="280"/>
      <c r="C165" s="212" t="s">
        <v>4</v>
      </c>
      <c r="D165" s="204">
        <v>0.70899999999999996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0.72324521422060162</v>
      </c>
    </row>
    <row r="166" spans="1:12" x14ac:dyDescent="0.4">
      <c r="A166" s="277"/>
      <c r="B166" s="282" t="s">
        <v>74</v>
      </c>
      <c r="C166" s="239" t="s">
        <v>5</v>
      </c>
      <c r="D166" s="260">
        <v>2729</v>
      </c>
      <c r="E166" s="261">
        <v>915</v>
      </c>
      <c r="F166" s="262">
        <v>1192</v>
      </c>
      <c r="G166" s="263">
        <v>1576</v>
      </c>
      <c r="H166" s="240">
        <v>75</v>
      </c>
      <c r="I166" s="264">
        <v>512</v>
      </c>
      <c r="J166" s="241">
        <v>250</v>
      </c>
      <c r="K166" s="240">
        <v>316</v>
      </c>
      <c r="L166" s="242">
        <f>SUM(D166:K166)</f>
        <v>7565</v>
      </c>
    </row>
    <row r="167" spans="1:12" x14ac:dyDescent="0.4">
      <c r="A167" s="277"/>
      <c r="B167" s="283"/>
      <c r="C167" s="243" t="s">
        <v>0</v>
      </c>
      <c r="D167" s="244">
        <v>1838</v>
      </c>
      <c r="E167" s="245">
        <v>649</v>
      </c>
      <c r="F167" s="265">
        <v>763</v>
      </c>
      <c r="G167" s="245">
        <v>1276</v>
      </c>
      <c r="H167" s="245">
        <v>43</v>
      </c>
      <c r="I167" s="266">
        <v>297</v>
      </c>
      <c r="J167" s="256">
        <v>196</v>
      </c>
      <c r="K167" s="257">
        <v>162</v>
      </c>
      <c r="L167" s="246">
        <f>SUM(D167:K167)</f>
        <v>5224</v>
      </c>
    </row>
    <row r="168" spans="1:12" ht="15" thickBot="1" x14ac:dyDescent="0.45">
      <c r="A168" s="277"/>
      <c r="B168" s="284"/>
      <c r="C168" s="252" t="s">
        <v>4</v>
      </c>
      <c r="D168" s="267">
        <v>0.67600000000000005</v>
      </c>
      <c r="E168" s="268">
        <v>0.70899999999999996</v>
      </c>
      <c r="F168" s="269">
        <v>0.64</v>
      </c>
      <c r="G168" s="270">
        <v>0.81</v>
      </c>
      <c r="H168" s="271">
        <v>0.57299999999999995</v>
      </c>
      <c r="I168" s="272">
        <v>0.57999999999999996</v>
      </c>
      <c r="J168" s="273">
        <v>0.78</v>
      </c>
      <c r="K168" s="271">
        <v>0.51</v>
      </c>
      <c r="L168" s="258">
        <f>L167/L166</f>
        <v>0.69054857898215471</v>
      </c>
    </row>
    <row r="169" spans="1:12" x14ac:dyDescent="0.4">
      <c r="A169" s="277"/>
      <c r="B169" s="285" t="s">
        <v>75</v>
      </c>
      <c r="C169" s="213" t="s">
        <v>5</v>
      </c>
      <c r="D169" s="205"/>
      <c r="E169" s="29"/>
      <c r="F169" s="30"/>
      <c r="G169" s="29"/>
      <c r="H169" s="30"/>
      <c r="I169" s="29"/>
      <c r="J169" s="30"/>
      <c r="K169" s="29"/>
      <c r="L169" s="82"/>
    </row>
    <row r="170" spans="1:12" x14ac:dyDescent="0.4">
      <c r="A170" s="277"/>
      <c r="B170" s="280"/>
      <c r="C170" s="210" t="s">
        <v>0</v>
      </c>
      <c r="D170" s="203"/>
      <c r="E170" s="31"/>
      <c r="F170" s="32"/>
      <c r="G170" s="31"/>
      <c r="H170" s="32"/>
      <c r="I170" s="95"/>
      <c r="J170" s="179"/>
      <c r="K170" s="95"/>
      <c r="L170" s="84"/>
    </row>
    <row r="171" spans="1:12" ht="15" thickBot="1" x14ac:dyDescent="0.45">
      <c r="A171" s="277"/>
      <c r="B171" s="281"/>
      <c r="C171" s="212" t="s">
        <v>4</v>
      </c>
      <c r="D171" s="204"/>
      <c r="E171" s="151"/>
      <c r="F171" s="101"/>
      <c r="G171" s="152"/>
      <c r="H171" s="101"/>
      <c r="I171" s="151"/>
      <c r="J171" s="101"/>
      <c r="K171" s="151"/>
      <c r="L171" s="253"/>
    </row>
    <row r="172" spans="1:12" x14ac:dyDescent="0.4">
      <c r="A172" s="277"/>
      <c r="B172" s="285" t="s">
        <v>76</v>
      </c>
      <c r="C172" s="213" t="s">
        <v>5</v>
      </c>
      <c r="D172" s="205"/>
      <c r="E172" s="29"/>
      <c r="F172" s="205"/>
      <c r="G172" s="24"/>
      <c r="H172" s="205"/>
      <c r="I172" s="29"/>
      <c r="J172" s="30"/>
      <c r="K172" s="29"/>
      <c r="L172" s="82"/>
    </row>
    <row r="173" spans="1:12" x14ac:dyDescent="0.4">
      <c r="A173" s="277"/>
      <c r="B173" s="280"/>
      <c r="C173" s="210" t="s">
        <v>0</v>
      </c>
      <c r="D173" s="203"/>
      <c r="E173" s="31"/>
      <c r="F173" s="203"/>
      <c r="G173" s="26"/>
      <c r="H173" s="203"/>
      <c r="I173" s="31"/>
      <c r="J173" s="32"/>
      <c r="K173" s="31"/>
      <c r="L173" s="84"/>
    </row>
    <row r="174" spans="1:12" ht="15" thickBot="1" x14ac:dyDescent="0.45">
      <c r="A174" s="278"/>
      <c r="B174" s="281"/>
      <c r="C174" s="211" t="s">
        <v>4</v>
      </c>
      <c r="D174" s="254"/>
      <c r="E174" s="149"/>
      <c r="F174" s="254"/>
      <c r="G174" s="255"/>
      <c r="H174" s="254"/>
      <c r="I174" s="149"/>
      <c r="J174" s="34"/>
      <c r="K174" s="149"/>
      <c r="L174" s="57"/>
    </row>
    <row r="175" spans="1:12" x14ac:dyDescent="0.4">
      <c r="A175" s="286" t="s">
        <v>38</v>
      </c>
      <c r="B175" s="287"/>
      <c r="C175" s="214" t="s">
        <v>5</v>
      </c>
      <c r="D175" s="206">
        <f>D160+D163+D166+D169+D172</f>
        <v>4458</v>
      </c>
      <c r="E175" s="217">
        <f>E160+E163+E166+E169+E172</f>
        <v>1976</v>
      </c>
      <c r="F175" s="206">
        <f t="shared" ref="F175:L176" si="57">F160+F163+F166+F169+F172</f>
        <v>2383</v>
      </c>
      <c r="G175" s="19">
        <f t="shared" si="57"/>
        <v>2900</v>
      </c>
      <c r="H175" s="206">
        <f t="shared" si="57"/>
        <v>174</v>
      </c>
      <c r="I175" s="130">
        <f t="shared" si="57"/>
        <v>1099</v>
      </c>
      <c r="J175" s="219">
        <f t="shared" si="57"/>
        <v>493</v>
      </c>
      <c r="K175" s="183">
        <f t="shared" si="57"/>
        <v>492</v>
      </c>
      <c r="L175" s="238">
        <f t="shared" si="57"/>
        <v>13975</v>
      </c>
    </row>
    <row r="176" spans="1:12" x14ac:dyDescent="0.4">
      <c r="A176" s="286"/>
      <c r="B176" s="287"/>
      <c r="C176" s="215" t="s">
        <v>0</v>
      </c>
      <c r="D176" s="207">
        <f>D161+D164+D167+D170+D173</f>
        <v>3065</v>
      </c>
      <c r="E176" s="218">
        <f>E161+E164+E167+E170+E173</f>
        <v>1419</v>
      </c>
      <c r="F176" s="207">
        <f t="shared" ref="F176:H176" si="58">F161+F164+F167+F170+F173</f>
        <v>1568</v>
      </c>
      <c r="G176" s="21">
        <f t="shared" si="58"/>
        <v>2357</v>
      </c>
      <c r="H176" s="207">
        <f t="shared" si="58"/>
        <v>94</v>
      </c>
      <c r="I176" s="133">
        <f t="shared" si="57"/>
        <v>672</v>
      </c>
      <c r="J176" s="220">
        <f t="shared" si="57"/>
        <v>380</v>
      </c>
      <c r="K176" s="184">
        <f t="shared" si="57"/>
        <v>258</v>
      </c>
      <c r="L176" s="21">
        <f t="shared" si="57"/>
        <v>9813</v>
      </c>
    </row>
    <row r="177" spans="1:12" ht="15" thickBot="1" x14ac:dyDescent="0.45">
      <c r="A177" s="288"/>
      <c r="B177" s="289"/>
      <c r="C177" s="216" t="s">
        <v>4</v>
      </c>
      <c r="D177" s="185">
        <f>D176/D175</f>
        <v>0.68752803947958729</v>
      </c>
      <c r="E177" s="86">
        <f>E176/E175</f>
        <v>0.71811740890688258</v>
      </c>
      <c r="F177" s="185">
        <f t="shared" ref="F177:I177" si="59">F176/F175</f>
        <v>0.65799412505245491</v>
      </c>
      <c r="G177" s="86">
        <f t="shared" si="59"/>
        <v>0.81275862068965521</v>
      </c>
      <c r="H177" s="185">
        <f t="shared" si="59"/>
        <v>0.54022988505747127</v>
      </c>
      <c r="I177" s="168">
        <f t="shared" si="59"/>
        <v>0.61146496815286622</v>
      </c>
      <c r="J177" s="185">
        <f>J176/J175</f>
        <v>0.77079107505070998</v>
      </c>
      <c r="K177" s="110">
        <v>0.72</v>
      </c>
      <c r="L177" s="221">
        <f>L176/L175</f>
        <v>0.70218246869409662</v>
      </c>
    </row>
  </sheetData>
  <mergeCells count="73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자료(9월11일4일주실적Upload)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2023-10-03T12:33:22Z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