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llcar\Desktop\"/>
    </mc:Choice>
  </mc:AlternateContent>
  <bookViews>
    <workbookView xWindow="0" yWindow="0" windowWidth="23040" windowHeight="8136"/>
  </bookViews>
  <sheets>
    <sheet name="주보(속보)발표 자료(4월1일주마감합계)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0" l="1"/>
  <c r="F78" i="10"/>
  <c r="G78" i="10"/>
  <c r="H78" i="10"/>
  <c r="I78" i="10"/>
  <c r="J78" i="10"/>
  <c r="K78" i="10"/>
  <c r="L78" i="10"/>
  <c r="E79" i="10"/>
  <c r="F79" i="10"/>
  <c r="F80" i="10" s="1"/>
  <c r="G79" i="10"/>
  <c r="H79" i="10"/>
  <c r="I79" i="10"/>
  <c r="J79" i="10"/>
  <c r="K79" i="10"/>
  <c r="K80" i="10" s="1"/>
  <c r="L79" i="10"/>
  <c r="E80" i="10"/>
  <c r="G80" i="10"/>
  <c r="H80" i="10"/>
  <c r="I80" i="10"/>
  <c r="J80" i="10"/>
  <c r="L80" i="10"/>
  <c r="D80" i="10"/>
  <c r="D79" i="10"/>
  <c r="D78" i="10"/>
  <c r="E65" i="10"/>
  <c r="F65" i="10"/>
  <c r="G65" i="10"/>
  <c r="H65" i="10"/>
  <c r="I65" i="10"/>
  <c r="J65" i="10"/>
  <c r="K65" i="10"/>
  <c r="D65" i="10"/>
  <c r="L64" i="10"/>
  <c r="L63" i="10"/>
  <c r="L65" i="10" l="1"/>
  <c r="L44" i="10" l="1"/>
  <c r="L43" i="10"/>
  <c r="K59" i="10"/>
  <c r="K58" i="10"/>
  <c r="L45" i="10" l="1"/>
  <c r="E58" i="10"/>
  <c r="F58" i="10"/>
  <c r="G58" i="10"/>
  <c r="H58" i="10"/>
  <c r="I58" i="10"/>
  <c r="J58" i="10"/>
  <c r="E59" i="10"/>
  <c r="F59" i="10"/>
  <c r="G59" i="10"/>
  <c r="H59" i="10"/>
  <c r="I59" i="10"/>
  <c r="J59" i="10"/>
  <c r="D59" i="10"/>
  <c r="D58" i="10"/>
  <c r="L56" i="10"/>
  <c r="L55" i="10"/>
  <c r="L53" i="10"/>
  <c r="L52" i="10"/>
  <c r="L50" i="10"/>
  <c r="L49" i="10"/>
  <c r="L47" i="10"/>
  <c r="L46" i="10"/>
  <c r="L57" i="10" l="1"/>
  <c r="L51" i="10"/>
  <c r="L54" i="10"/>
  <c r="L59" i="10"/>
  <c r="L58" i="10"/>
  <c r="F60" i="10"/>
  <c r="E60" i="10"/>
  <c r="I60" i="10"/>
  <c r="G60" i="10"/>
  <c r="K60" i="10"/>
  <c r="H60" i="10"/>
  <c r="J60" i="10"/>
  <c r="D60" i="10"/>
  <c r="L48" i="10"/>
  <c r="L36" i="10"/>
  <c r="L35" i="10"/>
  <c r="L60" i="10" l="1"/>
  <c r="L37" i="10"/>
  <c r="L33" i="10"/>
  <c r="L32" i="10"/>
  <c r="L34" i="10" l="1"/>
  <c r="K39" i="10"/>
  <c r="J39" i="10"/>
  <c r="I39" i="10"/>
  <c r="H39" i="10"/>
  <c r="G39" i="10"/>
  <c r="F39" i="10"/>
  <c r="E39" i="10"/>
  <c r="D39" i="10"/>
  <c r="K38" i="10"/>
  <c r="J38" i="10"/>
  <c r="I38" i="10"/>
  <c r="H38" i="10"/>
  <c r="G38" i="10"/>
  <c r="F38" i="10"/>
  <c r="E38" i="10"/>
  <c r="D38" i="10"/>
  <c r="L30" i="10"/>
  <c r="L29" i="10"/>
  <c r="L27" i="10"/>
  <c r="L26" i="10"/>
  <c r="L24" i="10"/>
  <c r="L23" i="10"/>
  <c r="E40" i="10" l="1"/>
  <c r="L39" i="10"/>
  <c r="K40" i="10"/>
  <c r="L28" i="10"/>
  <c r="F40" i="10"/>
  <c r="L31" i="10"/>
  <c r="G40" i="10"/>
  <c r="H40" i="10"/>
  <c r="L25" i="10"/>
  <c r="D40" i="10"/>
  <c r="L38" i="10"/>
  <c r="I40" i="10"/>
  <c r="J40" i="10"/>
  <c r="L40" i="10" l="1"/>
  <c r="E18" i="10"/>
  <c r="F18" i="10"/>
  <c r="G18" i="10"/>
  <c r="H18" i="10"/>
  <c r="I18" i="10"/>
  <c r="J18" i="10"/>
  <c r="K18" i="10"/>
  <c r="E19" i="10"/>
  <c r="F19" i="10"/>
  <c r="G19" i="10"/>
  <c r="H19" i="10"/>
  <c r="I19" i="10"/>
  <c r="J19" i="10"/>
  <c r="K19" i="10"/>
  <c r="D19" i="10"/>
  <c r="D18" i="10"/>
  <c r="G20" i="10" l="1"/>
  <c r="J20" i="10"/>
  <c r="H20" i="10"/>
  <c r="D20" i="10"/>
  <c r="F20" i="10"/>
  <c r="E20" i="10"/>
  <c r="I20" i="10"/>
  <c r="K20" i="10"/>
  <c r="L16" i="10"/>
  <c r="L15" i="10"/>
  <c r="L13" i="10"/>
  <c r="L12" i="10"/>
  <c r="L10" i="10"/>
  <c r="L9" i="10"/>
  <c r="L7" i="10"/>
  <c r="L6" i="10"/>
  <c r="L4" i="10"/>
  <c r="L3" i="10"/>
  <c r="L17" i="10" l="1"/>
  <c r="L14" i="10"/>
  <c r="L19" i="10"/>
  <c r="L18" i="10"/>
  <c r="L11" i="10"/>
  <c r="L5" i="10"/>
  <c r="L8" i="10"/>
  <c r="L20" i="10" l="1"/>
</calcChain>
</file>

<file path=xl/sharedStrings.xml><?xml version="1.0" encoding="utf-8"?>
<sst xmlns="http://schemas.openxmlformats.org/spreadsheetml/2006/main" count="147" uniqueCount="46">
  <si>
    <t>낙찰대수</t>
  </si>
  <si>
    <t>합계(누계)</t>
  </si>
  <si>
    <r>
      <t xml:space="preserve">현대글로비스
</t>
    </r>
    <r>
      <rPr>
        <b/>
        <sz val="9"/>
        <color theme="1"/>
        <rFont val="HY그래픽M"/>
        <family val="1"/>
        <charset val="129"/>
      </rPr>
      <t>(오토벨스마트옥션)</t>
    </r>
    <phoneticPr fontId="1" type="noConversion"/>
  </si>
  <si>
    <t>출품 대수</t>
  </si>
  <si>
    <t>낙찰율</t>
  </si>
  <si>
    <t>경매대수</t>
  </si>
  <si>
    <t>대구경매장</t>
  </si>
  <si>
    <t>롯데오토옥션</t>
    <phoneticPr fontId="1" type="noConversion"/>
  </si>
  <si>
    <t>오토허브옥션</t>
  </si>
  <si>
    <t>기간</t>
    <phoneticPr fontId="1" type="noConversion"/>
  </si>
  <si>
    <t>내역</t>
    <phoneticPr fontId="1" type="noConversion"/>
  </si>
  <si>
    <t>구분</t>
    <phoneticPr fontId="1" type="noConversion"/>
  </si>
  <si>
    <t>오토핸즈</t>
    <phoneticPr fontId="1" type="noConversion"/>
  </si>
  <si>
    <t>카옥션</t>
    <phoneticPr fontId="1" type="noConversion"/>
  </si>
  <si>
    <t>K-car옥션</t>
  </si>
  <si>
    <t>01월 전체 합계 
(협회 입력 관리)</t>
    <phoneticPr fontId="1" type="noConversion"/>
  </si>
  <si>
    <r>
      <t xml:space="preserve">주간/월간 합계 
</t>
    </r>
    <r>
      <rPr>
        <sz val="10"/>
        <color theme="0"/>
        <rFont val="HY그래픽M"/>
        <family val="1"/>
        <charset val="129"/>
      </rPr>
      <t>(전체 경매장 합계)</t>
    </r>
    <phoneticPr fontId="1" type="noConversion"/>
  </si>
  <si>
    <t>오토플러스</t>
  </si>
  <si>
    <t>(사)전국자동차경매장협회/회원사별 2024년 주간 경매 실적</t>
    <phoneticPr fontId="1" type="noConversion"/>
  </si>
  <si>
    <t>2024년
01월</t>
    <phoneticPr fontId="1" type="noConversion"/>
  </si>
  <si>
    <t>1월2일주
(화~)</t>
    <phoneticPr fontId="1" type="noConversion"/>
  </si>
  <si>
    <t>1월8일주
(월~)</t>
    <phoneticPr fontId="1" type="noConversion"/>
  </si>
  <si>
    <t>1월15일주
(월~)</t>
    <phoneticPr fontId="1" type="noConversion"/>
  </si>
  <si>
    <t>1월22일주
(월~)</t>
    <phoneticPr fontId="1" type="noConversion"/>
  </si>
  <si>
    <t>1월29일주
(월~)</t>
    <phoneticPr fontId="1" type="noConversion"/>
  </si>
  <si>
    <t>2월1일주
(목~)</t>
    <phoneticPr fontId="1" type="noConversion"/>
  </si>
  <si>
    <t>2월5일주
(월~)</t>
    <phoneticPr fontId="1" type="noConversion"/>
  </si>
  <si>
    <t>2월13일주
(화~)</t>
    <phoneticPr fontId="1" type="noConversion"/>
  </si>
  <si>
    <t>2월19일주
(월~)</t>
    <phoneticPr fontId="1" type="noConversion"/>
  </si>
  <si>
    <t>2월26일주
(월~)</t>
    <phoneticPr fontId="1" type="noConversion"/>
  </si>
  <si>
    <t>02월 전체 합계 
(협회 입력 관리)</t>
    <phoneticPr fontId="1" type="noConversion"/>
  </si>
  <si>
    <t>2024년
02월</t>
    <phoneticPr fontId="1" type="noConversion"/>
  </si>
  <si>
    <t>2024년
03월</t>
    <phoneticPr fontId="1" type="noConversion"/>
  </si>
  <si>
    <t>3월11일주
(월~)</t>
    <phoneticPr fontId="1" type="noConversion"/>
  </si>
  <si>
    <t>3월25일주
(월~)</t>
    <phoneticPr fontId="1" type="noConversion"/>
  </si>
  <si>
    <t>3월4일주
(월~)</t>
    <phoneticPr fontId="1" type="noConversion"/>
  </si>
  <si>
    <t>3월18일주
(월~)</t>
    <phoneticPr fontId="1" type="noConversion"/>
  </si>
  <si>
    <t>03월 전체 합계 
(협회 입력 관리)</t>
    <phoneticPr fontId="1" type="noConversion"/>
  </si>
  <si>
    <t>3월1일주
(금~)</t>
    <phoneticPr fontId="1" type="noConversion"/>
  </si>
  <si>
    <t>2024년
04월</t>
    <phoneticPr fontId="1" type="noConversion"/>
  </si>
  <si>
    <t>04월 전체 합계 
(협회 입력 관리)</t>
    <phoneticPr fontId="1" type="noConversion"/>
  </si>
  <si>
    <t>4월1일주
(월~)</t>
    <phoneticPr fontId="1" type="noConversion"/>
  </si>
  <si>
    <t>4월8일주
(월~)</t>
    <phoneticPr fontId="1" type="noConversion"/>
  </si>
  <si>
    <t>4월15일주
(월~)</t>
    <phoneticPr fontId="1" type="noConversion"/>
  </si>
  <si>
    <t>4월22일주
(월~)</t>
    <phoneticPr fontId="1" type="noConversion"/>
  </si>
  <si>
    <t>4월29일주
(월~)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</si>
</sst>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HY그래픽M"/>
      <family val="1"/>
      <charset val="129"/>
    </font>
    <font>
      <b/>
      <sz val="11"/>
      <color theme="1"/>
      <name val="HY그래픽M"/>
      <family val="1"/>
      <charset val="129"/>
    </font>
    <font>
      <b/>
      <sz val="11"/>
      <name val="HY그래픽M"/>
      <family val="1"/>
      <charset val="129"/>
    </font>
    <font>
      <b/>
      <sz val="9"/>
      <color theme="1"/>
      <name val="HY그래픽M"/>
      <family val="1"/>
      <charset val="129"/>
    </font>
    <font>
      <sz val="10"/>
      <name val="HY그래픽M"/>
      <family val="1"/>
      <charset val="129"/>
    </font>
    <font>
      <b/>
      <sz val="10"/>
      <name val="HY그래픽M"/>
      <family val="1"/>
      <charset val="129"/>
    </font>
    <font>
      <sz val="11"/>
      <color theme="1"/>
      <name val="HY그래픽M"/>
      <family val="1"/>
      <charset val="129"/>
    </font>
    <font>
      <sz val="11"/>
      <color rgb="FF222222"/>
      <name val="HY그래픽M"/>
      <family val="1"/>
      <charset val="129"/>
    </font>
    <font>
      <b/>
      <sz val="11"/>
      <color rgb="FF222222"/>
      <name val="HY그래픽M"/>
      <family val="1"/>
      <charset val="129"/>
    </font>
    <font>
      <sz val="12"/>
      <color rgb="FF222222"/>
      <name val="HY그래픽M"/>
      <family val="1"/>
      <charset val="129"/>
    </font>
    <font>
      <sz val="14"/>
      <color theme="0"/>
      <name val="HY그래픽M"/>
      <family val="1"/>
      <charset val="129"/>
    </font>
    <font>
      <sz val="10"/>
      <color theme="0"/>
      <name val="HY그래픽M"/>
      <family val="1"/>
      <charset val="129"/>
    </font>
    <font>
      <sz val="20"/>
      <color theme="0"/>
      <name val="HY그래픽M"/>
      <family val="1"/>
      <charset val="129"/>
    </font>
    <font>
      <b/>
      <sz val="20"/>
      <color theme="0"/>
      <name val="HY그래픽M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 style="medium">
        <color indexed="64"/>
      </top>
      <bottom/>
      <diagonal style="hair">
        <color indexed="64"/>
      </diagonal>
    </border>
    <border diagonalUp="1" diagonalDown="1">
      <left/>
      <right style="medium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medium">
        <color indexed="64"/>
      </right>
      <top/>
      <bottom style="medium">
        <color rgb="FF000000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Up="1" diagonalDown="1"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 diagonalUp="1" diagonalDown="1">
      <left/>
      <right/>
      <top style="thin">
        <color indexed="64"/>
      </top>
      <bottom style="thin">
        <color indexed="64"/>
      </bottom>
      <diagonal style="hair">
        <color indexed="64"/>
      </diagonal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181">
    <xf numFmtId="0" fontId="0" fillId="0" borderId="0" xfId="0">
      <alignment vertical="center"/>
    </xf>
    <xf numFmtId="0" fontId="4" fillId="3" borderId="3" xfId="0" applyFont="1" applyFill="1" applyBorder="1" applyAlignment="1">
      <alignment horizontal="center" vertical="center" wrapText="1"/>
    </xf>
    <xf numFmtId="41" fontId="3" fillId="2" borderId="1" xfId="2" applyFont="1" applyFill="1" applyBorder="1">
      <alignment vertical="center"/>
    </xf>
    <xf numFmtId="41" fontId="3" fillId="2" borderId="13" xfId="2" applyFont="1" applyFill="1" applyBorder="1">
      <alignment vertical="center"/>
    </xf>
    <xf numFmtId="9" fontId="3" fillId="2" borderId="4" xfId="1" applyNumberFormat="1" applyFont="1" applyFill="1" applyBorder="1">
      <alignment vertical="center"/>
    </xf>
    <xf numFmtId="41" fontId="3" fillId="5" borderId="30" xfId="2" applyFont="1" applyFill="1" applyBorder="1">
      <alignment vertical="center"/>
    </xf>
    <xf numFmtId="41" fontId="5" fillId="5" borderId="28" xfId="2" applyFont="1" applyFill="1" applyBorder="1">
      <alignment vertical="center"/>
    </xf>
    <xf numFmtId="9" fontId="3" fillId="5" borderId="29" xfId="1" applyNumberFormat="1" applyFont="1" applyFill="1" applyBorder="1">
      <alignment vertical="center"/>
    </xf>
    <xf numFmtId="41" fontId="3" fillId="5" borderId="15" xfId="2" applyFont="1" applyFill="1" applyBorder="1">
      <alignment vertical="center"/>
    </xf>
    <xf numFmtId="9" fontId="3" fillId="5" borderId="29" xfId="0" applyNumberFormat="1" applyFont="1" applyFill="1" applyBorder="1">
      <alignment vertical="center"/>
    </xf>
    <xf numFmtId="41" fontId="3" fillId="5" borderId="1" xfId="2" applyFont="1" applyFill="1" applyBorder="1">
      <alignment vertical="center"/>
    </xf>
    <xf numFmtId="41" fontId="5" fillId="5" borderId="2" xfId="2" applyFont="1" applyFill="1" applyBorder="1">
      <alignment vertical="center"/>
    </xf>
    <xf numFmtId="9" fontId="3" fillId="5" borderId="4" xfId="1" applyNumberFormat="1" applyFont="1" applyFill="1" applyBorder="1">
      <alignment vertical="center"/>
    </xf>
    <xf numFmtId="41" fontId="7" fillId="5" borderId="1" xfId="2" applyFont="1" applyFill="1" applyBorder="1" applyAlignment="1">
      <alignment vertical="center" wrapText="1"/>
    </xf>
    <xf numFmtId="41" fontId="8" fillId="5" borderId="2" xfId="2" applyFont="1" applyFill="1" applyBorder="1" applyAlignment="1">
      <alignment vertical="center" wrapText="1"/>
    </xf>
    <xf numFmtId="41" fontId="8" fillId="5" borderId="9" xfId="2" applyFont="1" applyFill="1" applyBorder="1" applyAlignment="1">
      <alignment vertical="center" wrapText="1"/>
    </xf>
    <xf numFmtId="0" fontId="9" fillId="5" borderId="26" xfId="0" applyFont="1" applyFill="1" applyBorder="1" applyAlignment="1">
      <alignment horizontal="center" vertical="center" wrapText="1"/>
    </xf>
    <xf numFmtId="0" fontId="9" fillId="5" borderId="22" xfId="0" applyFont="1" applyFill="1" applyBorder="1" applyAlignment="1">
      <alignment horizontal="center" vertical="center" wrapText="1"/>
    </xf>
    <xf numFmtId="41" fontId="7" fillId="5" borderId="23" xfId="2" applyFont="1" applyFill="1" applyBorder="1" applyAlignment="1">
      <alignment vertical="center" wrapText="1"/>
    </xf>
    <xf numFmtId="41" fontId="8" fillId="5" borderId="24" xfId="2" applyFont="1" applyFill="1" applyBorder="1" applyAlignment="1">
      <alignment vertical="center" wrapText="1"/>
    </xf>
    <xf numFmtId="9" fontId="3" fillId="5" borderId="25" xfId="1" applyNumberFormat="1" applyFont="1" applyFill="1" applyBorder="1" applyAlignment="1">
      <alignment vertical="center" wrapText="1"/>
    </xf>
    <xf numFmtId="41" fontId="7" fillId="5" borderId="2" xfId="2" applyFont="1" applyFill="1" applyBorder="1" applyAlignment="1">
      <alignment vertical="center" wrapText="1"/>
    </xf>
    <xf numFmtId="41" fontId="3" fillId="5" borderId="2" xfId="2" applyFont="1" applyFill="1" applyBorder="1">
      <alignment vertical="center"/>
    </xf>
    <xf numFmtId="41" fontId="7" fillId="5" borderId="24" xfId="2" applyFont="1" applyFill="1" applyBorder="1" applyAlignment="1">
      <alignment vertical="center" wrapText="1"/>
    </xf>
    <xf numFmtId="9" fontId="7" fillId="5" borderId="25" xfId="1" applyNumberFormat="1" applyFont="1" applyFill="1" applyBorder="1" applyAlignment="1">
      <alignment vertical="center" wrapText="1"/>
    </xf>
    <xf numFmtId="41" fontId="7" fillId="5" borderId="13" xfId="2" applyFont="1" applyFill="1" applyBorder="1" applyAlignment="1">
      <alignment vertical="center" wrapText="1"/>
    </xf>
    <xf numFmtId="0" fontId="9" fillId="5" borderId="9" xfId="0" applyFont="1" applyFill="1" applyBorder="1" applyAlignment="1">
      <alignment horizontal="center" vertical="center" wrapText="1"/>
    </xf>
    <xf numFmtId="3" fontId="12" fillId="5" borderId="33" xfId="0" applyNumberFormat="1" applyFont="1" applyFill="1" applyBorder="1" applyAlignment="1">
      <alignment horizontal="right" vertical="center" wrapText="1"/>
    </xf>
    <xf numFmtId="0" fontId="11" fillId="5" borderId="9" xfId="0" applyFont="1" applyFill="1" applyBorder="1" applyAlignment="1">
      <alignment horizontal="right" vertical="center" wrapText="1"/>
    </xf>
    <xf numFmtId="9" fontId="10" fillId="5" borderId="34" xfId="0" applyNumberFormat="1" applyFont="1" applyFill="1" applyBorder="1" applyAlignment="1">
      <alignment horizontal="right" vertical="center" wrapText="1"/>
    </xf>
    <xf numFmtId="41" fontId="8" fillId="5" borderId="35" xfId="2" applyFont="1" applyFill="1" applyBorder="1" applyAlignment="1">
      <alignment vertical="center" wrapText="1"/>
    </xf>
    <xf numFmtId="41" fontId="7" fillId="5" borderId="35" xfId="2" applyFont="1" applyFill="1" applyBorder="1" applyAlignment="1">
      <alignment vertical="center" wrapText="1"/>
    </xf>
    <xf numFmtId="41" fontId="8" fillId="5" borderId="13" xfId="2" applyFont="1" applyFill="1" applyBorder="1" applyAlignment="1">
      <alignment vertical="center" wrapText="1"/>
    </xf>
    <xf numFmtId="41" fontId="7" fillId="5" borderId="36" xfId="2" applyFont="1" applyFill="1" applyBorder="1" applyAlignment="1">
      <alignment vertical="center" wrapText="1"/>
    </xf>
    <xf numFmtId="9" fontId="3" fillId="5" borderId="4" xfId="1" applyNumberFormat="1" applyFont="1" applyFill="1" applyBorder="1" applyAlignment="1">
      <alignment vertical="center" wrapText="1"/>
    </xf>
    <xf numFmtId="9" fontId="7" fillId="5" borderId="26" xfId="1" applyNumberFormat="1" applyFont="1" applyFill="1" applyBorder="1" applyAlignment="1">
      <alignment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41" fontId="9" fillId="4" borderId="1" xfId="0" applyNumberFormat="1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41" fontId="4" fillId="4" borderId="2" xfId="0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9" fontId="9" fillId="4" borderId="4" xfId="1" applyFont="1" applyFill="1" applyBorder="1" applyAlignment="1">
      <alignment horizontal="center" vertical="center" wrapText="1"/>
    </xf>
    <xf numFmtId="0" fontId="4" fillId="5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9" fontId="9" fillId="5" borderId="0" xfId="1" applyFont="1" applyFill="1" applyBorder="1" applyAlignment="1">
      <alignment horizontal="right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9" fontId="7" fillId="5" borderId="4" xfId="1" applyNumberFormat="1" applyFont="1" applyFill="1" applyBorder="1" applyAlignment="1">
      <alignment vertical="center" wrapText="1"/>
    </xf>
    <xf numFmtId="9" fontId="3" fillId="5" borderId="16" xfId="1" applyNumberFormat="1" applyFont="1" applyFill="1" applyBorder="1">
      <alignment vertical="center"/>
    </xf>
    <xf numFmtId="9" fontId="7" fillId="5" borderId="14" xfId="1" applyNumberFormat="1" applyFont="1" applyFill="1" applyBorder="1" applyAlignment="1">
      <alignment vertical="center" wrapText="1"/>
    </xf>
    <xf numFmtId="9" fontId="3" fillId="5" borderId="14" xfId="1" applyNumberFormat="1" applyFont="1" applyFill="1" applyBorder="1">
      <alignment vertical="center"/>
    </xf>
    <xf numFmtId="9" fontId="7" fillId="5" borderId="27" xfId="1" applyNumberFormat="1" applyFont="1" applyFill="1" applyBorder="1" applyAlignment="1">
      <alignment vertical="center" wrapText="1"/>
    </xf>
    <xf numFmtId="41" fontId="7" fillId="5" borderId="22" xfId="2" applyFont="1" applyFill="1" applyBorder="1" applyAlignment="1">
      <alignment vertical="center" wrapText="1"/>
    </xf>
    <xf numFmtId="41" fontId="8" fillId="5" borderId="22" xfId="2" applyFont="1" applyFill="1" applyBorder="1" applyAlignment="1">
      <alignment vertical="center" wrapText="1"/>
    </xf>
    <xf numFmtId="41" fontId="3" fillId="2" borderId="19" xfId="2" applyFont="1" applyFill="1" applyBorder="1">
      <alignment vertical="center"/>
    </xf>
    <xf numFmtId="41" fontId="3" fillId="2" borderId="2" xfId="2" applyFont="1" applyFill="1" applyBorder="1">
      <alignment vertical="center"/>
    </xf>
    <xf numFmtId="41" fontId="7" fillId="5" borderId="37" xfId="2" applyFont="1" applyFill="1" applyBorder="1" applyAlignment="1">
      <alignment vertical="center" wrapText="1"/>
    </xf>
    <xf numFmtId="0" fontId="8" fillId="5" borderId="38" xfId="0" applyFont="1" applyFill="1" applyBorder="1" applyAlignment="1">
      <alignment vertical="center" wrapText="1"/>
    </xf>
    <xf numFmtId="9" fontId="3" fillId="5" borderId="39" xfId="0" applyNumberFormat="1" applyFont="1" applyFill="1" applyBorder="1" applyAlignment="1">
      <alignment vertical="center" wrapText="1"/>
    </xf>
    <xf numFmtId="41" fontId="7" fillId="7" borderId="1" xfId="2" applyFont="1" applyFill="1" applyBorder="1" applyAlignment="1">
      <alignment vertical="center" wrapText="1"/>
    </xf>
    <xf numFmtId="41" fontId="7" fillId="7" borderId="23" xfId="2" applyFont="1" applyFill="1" applyBorder="1" applyAlignment="1">
      <alignment vertical="center" wrapText="1"/>
    </xf>
    <xf numFmtId="41" fontId="3" fillId="7" borderId="1" xfId="2" applyFont="1" applyFill="1" applyBorder="1">
      <alignment vertical="center"/>
    </xf>
    <xf numFmtId="0" fontId="4" fillId="7" borderId="9" xfId="0" applyFont="1" applyFill="1" applyBorder="1" applyAlignment="1">
      <alignment horizontal="center" vertical="center" wrapText="1"/>
    </xf>
    <xf numFmtId="41" fontId="8" fillId="7" borderId="2" xfId="2" applyFont="1" applyFill="1" applyBorder="1" applyAlignment="1">
      <alignment vertical="center" wrapText="1"/>
    </xf>
    <xf numFmtId="41" fontId="8" fillId="7" borderId="13" xfId="2" applyFont="1" applyFill="1" applyBorder="1" applyAlignment="1">
      <alignment vertical="center" wrapText="1"/>
    </xf>
    <xf numFmtId="41" fontId="8" fillId="7" borderId="35" xfId="2" applyFont="1" applyFill="1" applyBorder="1" applyAlignment="1">
      <alignment vertical="center" wrapText="1"/>
    </xf>
    <xf numFmtId="41" fontId="3" fillId="5" borderId="19" xfId="2" applyFont="1" applyFill="1" applyBorder="1">
      <alignment vertical="center"/>
    </xf>
    <xf numFmtId="41" fontId="7" fillId="5" borderId="31" xfId="2" applyFont="1" applyFill="1" applyBorder="1" applyAlignment="1">
      <alignment vertical="center" wrapText="1"/>
    </xf>
    <xf numFmtId="41" fontId="10" fillId="5" borderId="19" xfId="2" applyFont="1" applyFill="1" applyBorder="1" applyAlignment="1">
      <alignment horizontal="center" vertical="center" wrapText="1"/>
    </xf>
    <xf numFmtId="41" fontId="11" fillId="5" borderId="2" xfId="2" applyFont="1" applyFill="1" applyBorder="1" applyAlignment="1">
      <alignment horizontal="center" vertical="center" wrapText="1"/>
    </xf>
    <xf numFmtId="9" fontId="3" fillId="5" borderId="21" xfId="1" applyNumberFormat="1" applyFont="1" applyFill="1" applyBorder="1" applyAlignment="1">
      <alignment horizontal="right" vertical="center"/>
    </xf>
    <xf numFmtId="9" fontId="3" fillId="5" borderId="32" xfId="1" applyNumberFormat="1" applyFont="1" applyFill="1" applyBorder="1" applyAlignment="1">
      <alignment horizontal="right" vertical="center" wrapText="1"/>
    </xf>
    <xf numFmtId="9" fontId="10" fillId="5" borderId="21" xfId="0" applyNumberFormat="1" applyFont="1" applyFill="1" applyBorder="1" applyAlignment="1">
      <alignment horizontal="right" vertical="center" wrapText="1"/>
    </xf>
    <xf numFmtId="9" fontId="3" fillId="5" borderId="32" xfId="1" applyNumberFormat="1" applyFont="1" applyFill="1" applyBorder="1" applyAlignment="1">
      <alignment horizontal="right" vertical="center"/>
    </xf>
    <xf numFmtId="9" fontId="3" fillId="5" borderId="4" xfId="1" applyNumberFormat="1" applyFont="1" applyFill="1" applyBorder="1" applyAlignment="1">
      <alignment horizontal="right" vertical="center" wrapText="1"/>
    </xf>
    <xf numFmtId="9" fontId="3" fillId="5" borderId="25" xfId="1" applyNumberFormat="1" applyFont="1" applyFill="1" applyBorder="1" applyAlignment="1">
      <alignment horizontal="right" vertical="center" wrapText="1"/>
    </xf>
    <xf numFmtId="41" fontId="5" fillId="2" borderId="13" xfId="2" applyFont="1" applyFill="1" applyBorder="1">
      <alignment vertical="center"/>
    </xf>
    <xf numFmtId="9" fontId="3" fillId="2" borderId="4" xfId="1" applyNumberFormat="1" applyFont="1" applyFill="1" applyBorder="1" applyAlignment="1">
      <alignment horizontal="right" vertical="center"/>
    </xf>
    <xf numFmtId="41" fontId="5" fillId="7" borderId="28" xfId="2" applyFont="1" applyFill="1" applyBorder="1">
      <alignment vertical="center"/>
    </xf>
    <xf numFmtId="9" fontId="7" fillId="7" borderId="4" xfId="1" applyNumberFormat="1" applyFont="1" applyFill="1" applyBorder="1" applyAlignment="1">
      <alignment vertical="center" wrapText="1"/>
    </xf>
    <xf numFmtId="9" fontId="3" fillId="7" borderId="4" xfId="1" applyNumberFormat="1" applyFont="1" applyFill="1" applyBorder="1">
      <alignment vertical="center"/>
    </xf>
    <xf numFmtId="9" fontId="7" fillId="7" borderId="25" xfId="1" applyNumberFormat="1" applyFont="1" applyFill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3" fontId="12" fillId="5" borderId="40" xfId="0" applyNumberFormat="1" applyFont="1" applyFill="1" applyBorder="1" applyAlignment="1">
      <alignment horizontal="right" vertical="center" wrapText="1"/>
    </xf>
    <xf numFmtId="0" fontId="11" fillId="5" borderId="41" xfId="0" applyFont="1" applyFill="1" applyBorder="1" applyAlignment="1">
      <alignment horizontal="right" vertical="center" wrapText="1"/>
    </xf>
    <xf numFmtId="9" fontId="10" fillId="5" borderId="42" xfId="0" applyNumberFormat="1" applyFont="1" applyFill="1" applyBorder="1" applyAlignment="1">
      <alignment horizontal="right" vertical="center" wrapText="1"/>
    </xf>
    <xf numFmtId="41" fontId="7" fillId="5" borderId="43" xfId="2" applyFont="1" applyFill="1" applyBorder="1" applyAlignment="1">
      <alignment vertical="center" wrapText="1"/>
    </xf>
    <xf numFmtId="41" fontId="8" fillId="5" borderId="44" xfId="2" applyFont="1" applyFill="1" applyBorder="1" applyAlignment="1">
      <alignment vertical="center" wrapText="1"/>
    </xf>
    <xf numFmtId="9" fontId="3" fillId="5" borderId="45" xfId="1" applyNumberFormat="1" applyFont="1" applyFill="1" applyBorder="1" applyAlignment="1">
      <alignment vertical="center" wrapText="1"/>
    </xf>
    <xf numFmtId="41" fontId="7" fillId="5" borderId="10" xfId="2" applyFont="1" applyFill="1" applyBorder="1" applyAlignment="1">
      <alignment vertical="center" wrapText="1"/>
    </xf>
    <xf numFmtId="9" fontId="7" fillId="5" borderId="7" xfId="1" applyNumberFormat="1" applyFont="1" applyFill="1" applyBorder="1" applyAlignment="1">
      <alignment vertical="center" wrapText="1"/>
    </xf>
    <xf numFmtId="41" fontId="7" fillId="5" borderId="0" xfId="2" applyFont="1" applyFill="1" applyBorder="1" applyAlignment="1">
      <alignment vertical="center" wrapText="1"/>
    </xf>
    <xf numFmtId="0" fontId="9" fillId="7" borderId="22" xfId="0" applyFont="1" applyFill="1" applyBorder="1" applyAlignment="1">
      <alignment horizontal="center" vertical="center" wrapText="1"/>
    </xf>
    <xf numFmtId="41" fontId="3" fillId="7" borderId="15" xfId="2" applyFont="1" applyFill="1" applyBorder="1">
      <alignment vertical="center"/>
    </xf>
    <xf numFmtId="41" fontId="7" fillId="7" borderId="13" xfId="2" applyFont="1" applyFill="1" applyBorder="1" applyAlignment="1">
      <alignment vertical="center" wrapText="1"/>
    </xf>
    <xf numFmtId="0" fontId="8" fillId="7" borderId="2" xfId="0" applyFont="1" applyFill="1" applyBorder="1" applyAlignment="1">
      <alignment vertical="center" wrapText="1"/>
    </xf>
    <xf numFmtId="41" fontId="3" fillId="7" borderId="13" xfId="2" applyFont="1" applyFill="1" applyBorder="1">
      <alignment vertical="center"/>
    </xf>
    <xf numFmtId="0" fontId="9" fillId="7" borderId="9" xfId="0" applyFont="1" applyFill="1" applyBorder="1" applyAlignment="1">
      <alignment horizontal="center" vertical="center" wrapText="1"/>
    </xf>
    <xf numFmtId="9" fontId="3" fillId="7" borderId="29" xfId="0" applyNumberFormat="1" applyFont="1" applyFill="1" applyBorder="1">
      <alignment vertical="center"/>
    </xf>
    <xf numFmtId="9" fontId="3" fillId="7" borderId="4" xfId="0" applyNumberFormat="1" applyFont="1" applyFill="1" applyBorder="1" applyAlignment="1">
      <alignment vertical="center" wrapText="1"/>
    </xf>
    <xf numFmtId="3" fontId="12" fillId="5" borderId="46" xfId="0" applyNumberFormat="1" applyFont="1" applyFill="1" applyBorder="1" applyAlignment="1">
      <alignment horizontal="right" vertical="center" wrapText="1"/>
    </xf>
    <xf numFmtId="0" fontId="8" fillId="5" borderId="2" xfId="0" applyFont="1" applyFill="1" applyBorder="1" applyAlignment="1">
      <alignment vertical="center" wrapText="1"/>
    </xf>
    <xf numFmtId="0" fontId="11" fillId="5" borderId="24" xfId="0" applyFont="1" applyFill="1" applyBorder="1" applyAlignment="1">
      <alignment horizontal="right" vertical="center" wrapText="1"/>
    </xf>
    <xf numFmtId="9" fontId="3" fillId="5" borderId="4" xfId="0" applyNumberFormat="1" applyFont="1" applyFill="1" applyBorder="1" applyAlignment="1">
      <alignment vertical="center" wrapText="1"/>
    </xf>
    <xf numFmtId="9" fontId="10" fillId="5" borderId="47" xfId="0" applyNumberFormat="1" applyFont="1" applyFill="1" applyBorder="1" applyAlignment="1">
      <alignment horizontal="right" vertical="center" wrapText="1"/>
    </xf>
    <xf numFmtId="9" fontId="3" fillId="5" borderId="21" xfId="1" applyNumberFormat="1" applyFont="1" applyFill="1" applyBorder="1" applyAlignment="1">
      <alignment vertical="center" wrapText="1"/>
    </xf>
    <xf numFmtId="41" fontId="7" fillId="5" borderId="19" xfId="2" applyFont="1" applyFill="1" applyBorder="1" applyAlignment="1">
      <alignment vertical="center" wrapText="1"/>
    </xf>
    <xf numFmtId="0" fontId="5" fillId="3" borderId="19" xfId="0" applyFont="1" applyFill="1" applyBorder="1" applyAlignment="1">
      <alignment horizontal="center" vertical="center" wrapText="1"/>
    </xf>
    <xf numFmtId="41" fontId="3" fillId="5" borderId="13" xfId="2" applyFont="1" applyFill="1" applyBorder="1">
      <alignment vertical="center"/>
    </xf>
    <xf numFmtId="9" fontId="3" fillId="5" borderId="7" xfId="1" applyNumberFormat="1" applyFont="1" applyFill="1" applyBorder="1" applyAlignment="1">
      <alignment vertical="center" wrapText="1"/>
    </xf>
    <xf numFmtId="41" fontId="9" fillId="4" borderId="30" xfId="0" applyNumberFormat="1" applyFont="1" applyFill="1" applyBorder="1" applyAlignment="1">
      <alignment horizontal="center" vertical="center" wrapText="1"/>
    </xf>
    <xf numFmtId="41" fontId="4" fillId="4" borderId="28" xfId="0" applyNumberFormat="1" applyFont="1" applyFill="1" applyBorder="1" applyAlignment="1">
      <alignment horizontal="center" vertical="center" wrapText="1"/>
    </xf>
    <xf numFmtId="9" fontId="9" fillId="4" borderId="29" xfId="1" applyFont="1" applyFill="1" applyBorder="1" applyAlignment="1">
      <alignment horizontal="center" vertical="center" wrapText="1"/>
    </xf>
    <xf numFmtId="0" fontId="5" fillId="5" borderId="28" xfId="0" applyFont="1" applyFill="1" applyBorder="1" applyAlignment="1">
      <alignment horizontal="center" vertical="center" wrapText="1"/>
    </xf>
    <xf numFmtId="0" fontId="5" fillId="3" borderId="48" xfId="0" applyFont="1" applyFill="1" applyBorder="1" applyAlignment="1">
      <alignment horizontal="center" vertical="center" wrapText="1"/>
    </xf>
    <xf numFmtId="41" fontId="7" fillId="5" borderId="15" xfId="2" applyFont="1" applyFill="1" applyBorder="1" applyAlignment="1">
      <alignment vertical="center" wrapText="1"/>
    </xf>
    <xf numFmtId="41" fontId="8" fillId="5" borderId="15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vertical="center" wrapText="1"/>
    </xf>
    <xf numFmtId="9" fontId="7" fillId="5" borderId="16" xfId="1" applyNumberFormat="1" applyFont="1" applyFill="1" applyBorder="1" applyAlignment="1">
      <alignment vertical="center" wrapText="1"/>
    </xf>
    <xf numFmtId="41" fontId="7" fillId="5" borderId="30" xfId="2" applyFont="1" applyFill="1" applyBorder="1" applyAlignment="1">
      <alignment vertical="center" wrapText="1"/>
    </xf>
    <xf numFmtId="9" fontId="3" fillId="5" borderId="29" xfId="1" applyNumberFormat="1" applyFont="1" applyFill="1" applyBorder="1" applyAlignment="1">
      <alignment horizontal="right" vertical="center" wrapText="1"/>
    </xf>
    <xf numFmtId="0" fontId="5" fillId="5" borderId="30" xfId="0" applyFont="1" applyFill="1" applyBorder="1" applyAlignment="1">
      <alignment horizontal="center" vertical="center" wrapText="1"/>
    </xf>
    <xf numFmtId="9" fontId="5" fillId="5" borderId="29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right" vertical="center" wrapText="1"/>
    </xf>
    <xf numFmtId="9" fontId="5" fillId="2" borderId="4" xfId="1" applyFont="1" applyFill="1" applyBorder="1" applyAlignment="1">
      <alignment horizontal="right" vertical="center" wrapText="1"/>
    </xf>
    <xf numFmtId="0" fontId="4" fillId="5" borderId="38" xfId="0" applyFont="1" applyFill="1" applyBorder="1" applyAlignment="1">
      <alignment horizontal="center" vertical="center" wrapText="1"/>
    </xf>
    <xf numFmtId="0" fontId="4" fillId="5" borderId="39" xfId="0" applyFont="1" applyFill="1" applyBorder="1" applyAlignment="1">
      <alignment horizontal="center" vertical="center" wrapText="1"/>
    </xf>
    <xf numFmtId="0" fontId="4" fillId="5" borderId="49" xfId="0" applyFont="1" applyFill="1" applyBorder="1" applyAlignment="1">
      <alignment horizontal="center" vertical="center" wrapText="1"/>
    </xf>
    <xf numFmtId="0" fontId="9" fillId="7" borderId="10" xfId="0" applyFont="1" applyFill="1" applyBorder="1" applyAlignment="1">
      <alignment horizontal="center" vertical="center" wrapText="1"/>
    </xf>
    <xf numFmtId="41" fontId="3" fillId="7" borderId="30" xfId="2" applyFont="1" applyFill="1" applyBorder="1">
      <alignment vertical="center"/>
    </xf>
    <xf numFmtId="41" fontId="7" fillId="7" borderId="10" xfId="2" applyFont="1" applyFill="1" applyBorder="1" applyAlignment="1">
      <alignment vertical="center" wrapText="1"/>
    </xf>
    <xf numFmtId="41" fontId="7" fillId="7" borderId="30" xfId="2" applyFont="1" applyFill="1" applyBorder="1" applyAlignment="1">
      <alignment vertical="center" wrapText="1"/>
    </xf>
    <xf numFmtId="41" fontId="8" fillId="7" borderId="9" xfId="2" applyFont="1" applyFill="1" applyBorder="1" applyAlignment="1">
      <alignment vertical="center" wrapText="1"/>
    </xf>
    <xf numFmtId="41" fontId="8" fillId="7" borderId="24" xfId="2" applyFont="1" applyFill="1" applyBorder="1" applyAlignment="1">
      <alignment vertical="center" wrapText="1"/>
    </xf>
    <xf numFmtId="41" fontId="8" fillId="7" borderId="22" xfId="2" applyFont="1" applyFill="1" applyBorder="1" applyAlignment="1">
      <alignment vertical="center" wrapText="1"/>
    </xf>
    <xf numFmtId="41" fontId="8" fillId="7" borderId="15" xfId="2" applyFont="1" applyFill="1" applyBorder="1" applyAlignment="1">
      <alignment vertical="center" wrapText="1"/>
    </xf>
    <xf numFmtId="41" fontId="5" fillId="7" borderId="13" xfId="2" applyFont="1" applyFill="1" applyBorder="1">
      <alignment vertical="center"/>
    </xf>
    <xf numFmtId="0" fontId="9" fillId="7" borderId="7" xfId="0" applyFont="1" applyFill="1" applyBorder="1" applyAlignment="1">
      <alignment horizontal="center" vertical="center" wrapText="1"/>
    </xf>
    <xf numFmtId="9" fontId="3" fillId="7" borderId="29" xfId="1" applyNumberFormat="1" applyFont="1" applyFill="1" applyBorder="1">
      <alignment vertical="center"/>
    </xf>
    <xf numFmtId="9" fontId="7" fillId="7" borderId="7" xfId="1" applyNumberFormat="1" applyFont="1" applyFill="1" applyBorder="1" applyAlignment="1">
      <alignment vertical="center" wrapText="1"/>
    </xf>
    <xf numFmtId="9" fontId="7" fillId="7" borderId="29" xfId="1" applyNumberFormat="1" applyFont="1" applyFill="1" applyBorder="1" applyAlignment="1">
      <alignment vertical="center" wrapText="1"/>
    </xf>
    <xf numFmtId="9" fontId="7" fillId="5" borderId="29" xfId="1" applyNumberFormat="1" applyFont="1" applyFill="1" applyBorder="1" applyAlignment="1">
      <alignment vertical="center" wrapText="1"/>
    </xf>
    <xf numFmtId="0" fontId="9" fillId="7" borderId="2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right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right" vertical="center" wrapText="1"/>
    </xf>
    <xf numFmtId="9" fontId="3" fillId="7" borderId="4" xfId="1" applyFont="1" applyFill="1" applyBorder="1" applyAlignment="1">
      <alignment horizontal="right" vertical="center" wrapText="1"/>
    </xf>
    <xf numFmtId="9" fontId="5" fillId="7" borderId="4" xfId="1" applyFont="1" applyFill="1" applyBorder="1" applyAlignment="1">
      <alignment horizontal="right" vertical="center" wrapText="1"/>
    </xf>
    <xf numFmtId="0" fontId="9" fillId="7" borderId="13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4" fillId="4" borderId="48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7" borderId="20" xfId="0" applyFont="1" applyFill="1" applyBorder="1" applyAlignment="1">
      <alignment horizontal="center" vertical="center"/>
    </xf>
    <xf numFmtId="0" fontId="9" fillId="7" borderId="21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/>
    </xf>
    <xf numFmtId="0" fontId="9" fillId="5" borderId="21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5" fillId="6" borderId="5" xfId="0" applyFont="1" applyFill="1" applyBorder="1" applyAlignment="1">
      <alignment horizontal="center" vertical="center"/>
    </xf>
    <xf numFmtId="0" fontId="15" fillId="6" borderId="8" xfId="0" applyFont="1" applyFill="1" applyBorder="1" applyAlignment="1">
      <alignment horizontal="center" vertical="center"/>
    </xf>
    <xf numFmtId="0" fontId="16" fillId="6" borderId="5" xfId="0" applyFont="1" applyFill="1" applyBorder="1" applyAlignment="1">
      <alignment horizontal="center" vertical="center"/>
    </xf>
    <xf numFmtId="0" fontId="16" fillId="6" borderId="8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쉼표 [0] 2" xfId="3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0"/>
  <sheetViews>
    <sheetView tabSelected="1" topLeftCell="A43" workbookViewId="0">
      <selection activeCell="E73" sqref="E73"/>
    </sheetView>
  </sheetViews>
  <sheetFormatPr defaultRowHeight="14.4" x14ac:dyDescent="0.4"/>
  <cols>
    <col min="1" max="1" width="8.796875" style="37"/>
    <col min="2" max="2" width="12.296875" style="37" customWidth="1"/>
    <col min="3" max="4" width="16" style="37" customWidth="1"/>
    <col min="5" max="11" width="14.19921875" style="37" customWidth="1"/>
    <col min="12" max="12" width="14" style="37" customWidth="1"/>
    <col min="13" max="13" width="9.59765625" style="37" bestFit="1" customWidth="1"/>
    <col min="14" max="16384" width="8.796875" style="37"/>
  </cols>
  <sheetData>
    <row r="1" spans="1:12" ht="64.2" customHeight="1" thickBot="1" x14ac:dyDescent="0.45">
      <c r="A1" s="176" t="s">
        <v>11</v>
      </c>
      <c r="B1" s="177"/>
      <c r="C1" s="177"/>
      <c r="D1" s="178" t="s">
        <v>18</v>
      </c>
      <c r="E1" s="179"/>
      <c r="F1" s="179"/>
      <c r="G1" s="179"/>
      <c r="H1" s="179"/>
      <c r="I1" s="179"/>
      <c r="J1" s="179"/>
      <c r="K1" s="180"/>
      <c r="L1" s="36" t="s">
        <v>16</v>
      </c>
    </row>
    <row r="2" spans="1:12" ht="35.4" customHeight="1" thickBot="1" x14ac:dyDescent="0.45">
      <c r="A2" s="162" t="s">
        <v>9</v>
      </c>
      <c r="B2" s="163"/>
      <c r="C2" s="38" t="s">
        <v>10</v>
      </c>
      <c r="D2" s="1" t="s">
        <v>2</v>
      </c>
      <c r="E2" s="1" t="s">
        <v>7</v>
      </c>
      <c r="F2" s="39" t="s">
        <v>8</v>
      </c>
      <c r="G2" s="40" t="s">
        <v>14</v>
      </c>
      <c r="H2" s="39" t="s">
        <v>6</v>
      </c>
      <c r="I2" s="40" t="s">
        <v>12</v>
      </c>
      <c r="J2" s="40" t="s">
        <v>13</v>
      </c>
      <c r="K2" s="39" t="s">
        <v>17</v>
      </c>
      <c r="L2" s="40" t="s">
        <v>1</v>
      </c>
    </row>
    <row r="3" spans="1:12" ht="17.399999999999999" customHeight="1" x14ac:dyDescent="0.4">
      <c r="A3" s="173" t="s">
        <v>19</v>
      </c>
      <c r="B3" s="169" t="s">
        <v>20</v>
      </c>
      <c r="C3" s="50" t="s">
        <v>3</v>
      </c>
      <c r="D3" s="5">
        <v>2586</v>
      </c>
      <c r="E3" s="62"/>
      <c r="F3" s="27">
        <v>1507</v>
      </c>
      <c r="G3" s="10">
        <v>1458</v>
      </c>
      <c r="H3" s="18">
        <v>103</v>
      </c>
      <c r="I3" s="33">
        <v>307</v>
      </c>
      <c r="J3" s="18">
        <v>151</v>
      </c>
      <c r="K3" s="18">
        <v>76</v>
      </c>
      <c r="L3" s="2">
        <f>SUM(D3:K3)</f>
        <v>6188</v>
      </c>
    </row>
    <row r="4" spans="1:12" x14ac:dyDescent="0.4">
      <c r="A4" s="174"/>
      <c r="B4" s="170"/>
      <c r="C4" s="51" t="s">
        <v>0</v>
      </c>
      <c r="D4" s="6">
        <v>1378</v>
      </c>
      <c r="E4" s="63"/>
      <c r="F4" s="28">
        <v>688</v>
      </c>
      <c r="G4" s="11">
        <v>1088</v>
      </c>
      <c r="H4" s="19">
        <v>23</v>
      </c>
      <c r="I4" s="32">
        <v>191</v>
      </c>
      <c r="J4" s="30">
        <v>92</v>
      </c>
      <c r="K4" s="30">
        <v>62</v>
      </c>
      <c r="L4" s="3">
        <f>SUM(D4:K4)</f>
        <v>3522</v>
      </c>
    </row>
    <row r="5" spans="1:12" ht="15" thickBot="1" x14ac:dyDescent="0.45">
      <c r="A5" s="174"/>
      <c r="B5" s="171"/>
      <c r="C5" s="52" t="s">
        <v>4</v>
      </c>
      <c r="D5" s="7">
        <v>0.53300000000000003</v>
      </c>
      <c r="E5" s="64"/>
      <c r="F5" s="29">
        <v>0.45600000000000002</v>
      </c>
      <c r="G5" s="12">
        <v>0.746</v>
      </c>
      <c r="H5" s="20">
        <v>0.223</v>
      </c>
      <c r="I5" s="34">
        <v>0.622</v>
      </c>
      <c r="J5" s="20">
        <v>0.61</v>
      </c>
      <c r="K5" s="20">
        <v>0.82</v>
      </c>
      <c r="L5" s="4">
        <f>L4/L3</f>
        <v>0.56916612798965738</v>
      </c>
    </row>
    <row r="6" spans="1:12" ht="17.399999999999999" customHeight="1" x14ac:dyDescent="0.4">
      <c r="A6" s="174"/>
      <c r="B6" s="172" t="s">
        <v>21</v>
      </c>
      <c r="C6" s="17" t="s">
        <v>3</v>
      </c>
      <c r="D6" s="8">
        <v>3129</v>
      </c>
      <c r="E6" s="21">
        <v>723</v>
      </c>
      <c r="F6" s="21">
        <v>1632</v>
      </c>
      <c r="G6" s="22">
        <v>1579</v>
      </c>
      <c r="H6" s="23">
        <v>101</v>
      </c>
      <c r="I6" s="25">
        <v>517</v>
      </c>
      <c r="J6" s="31">
        <v>216</v>
      </c>
      <c r="K6" s="58">
        <v>129</v>
      </c>
      <c r="L6" s="60">
        <f>SUM(D6:K6)</f>
        <v>8026</v>
      </c>
    </row>
    <row r="7" spans="1:12" x14ac:dyDescent="0.4">
      <c r="A7" s="174"/>
      <c r="B7" s="170"/>
      <c r="C7" s="51" t="s">
        <v>0</v>
      </c>
      <c r="D7" s="6">
        <v>1680</v>
      </c>
      <c r="E7" s="14">
        <v>517</v>
      </c>
      <c r="F7" s="14">
        <v>852</v>
      </c>
      <c r="G7" s="11">
        <v>1185</v>
      </c>
      <c r="H7" s="19">
        <v>23</v>
      </c>
      <c r="I7" s="32">
        <v>312</v>
      </c>
      <c r="J7" s="30">
        <v>157</v>
      </c>
      <c r="K7" s="59">
        <v>81</v>
      </c>
      <c r="L7" s="61">
        <f>SUM(D7:K7)</f>
        <v>4807</v>
      </c>
    </row>
    <row r="8" spans="1:12" ht="15" thickBot="1" x14ac:dyDescent="0.45">
      <c r="A8" s="174"/>
      <c r="B8" s="170"/>
      <c r="C8" s="16" t="s">
        <v>4</v>
      </c>
      <c r="D8" s="54">
        <v>0.53700000000000003</v>
      </c>
      <c r="E8" s="55">
        <v>0.71499999999999997</v>
      </c>
      <c r="F8" s="55">
        <v>0.52200000000000002</v>
      </c>
      <c r="G8" s="56">
        <v>0.75</v>
      </c>
      <c r="H8" s="57">
        <v>0.22800000000000001</v>
      </c>
      <c r="I8" s="55">
        <v>0.60299999999999998</v>
      </c>
      <c r="J8" s="57">
        <v>0.72</v>
      </c>
      <c r="K8" s="35">
        <v>0.63</v>
      </c>
      <c r="L8" s="4">
        <f>L7/L6</f>
        <v>0.59892848243209573</v>
      </c>
    </row>
    <row r="9" spans="1:12" ht="17.399999999999999" customHeight="1" x14ac:dyDescent="0.4">
      <c r="A9" s="174"/>
      <c r="B9" s="169" t="s">
        <v>22</v>
      </c>
      <c r="C9" s="50" t="s">
        <v>5</v>
      </c>
      <c r="D9" s="72">
        <v>2827</v>
      </c>
      <c r="E9" s="73">
        <v>920</v>
      </c>
      <c r="F9" s="74">
        <v>1526</v>
      </c>
      <c r="G9" s="73">
        <v>1807</v>
      </c>
      <c r="H9" s="13">
        <v>84</v>
      </c>
      <c r="I9" s="13">
        <v>478</v>
      </c>
      <c r="J9" s="18">
        <v>280</v>
      </c>
      <c r="K9" s="18">
        <v>175</v>
      </c>
      <c r="L9" s="2">
        <f>SUM(D9:K9)</f>
        <v>8097</v>
      </c>
    </row>
    <row r="10" spans="1:12" x14ac:dyDescent="0.4">
      <c r="A10" s="174"/>
      <c r="B10" s="170"/>
      <c r="C10" s="51" t="s">
        <v>0</v>
      </c>
      <c r="D10" s="11">
        <v>1548</v>
      </c>
      <c r="E10" s="15">
        <v>655</v>
      </c>
      <c r="F10" s="75">
        <v>776</v>
      </c>
      <c r="G10" s="15">
        <v>1273</v>
      </c>
      <c r="H10" s="14">
        <v>17</v>
      </c>
      <c r="I10" s="32">
        <v>313</v>
      </c>
      <c r="J10" s="30">
        <v>176</v>
      </c>
      <c r="K10" s="30">
        <v>124</v>
      </c>
      <c r="L10" s="82">
        <f>SUM(D10:K10)</f>
        <v>4882</v>
      </c>
    </row>
    <row r="11" spans="1:12" ht="15" thickBot="1" x14ac:dyDescent="0.45">
      <c r="A11" s="174"/>
      <c r="B11" s="171"/>
      <c r="C11" s="52" t="s">
        <v>4</v>
      </c>
      <c r="D11" s="76">
        <v>0.54800000000000004</v>
      </c>
      <c r="E11" s="77">
        <v>0.71199999999999997</v>
      </c>
      <c r="F11" s="78">
        <v>0.50800000000000001</v>
      </c>
      <c r="G11" s="79">
        <v>0.70399999999999996</v>
      </c>
      <c r="H11" s="80">
        <v>0.20200000000000001</v>
      </c>
      <c r="I11" s="80">
        <v>0.65500000000000003</v>
      </c>
      <c r="J11" s="81">
        <v>0.63</v>
      </c>
      <c r="K11" s="81">
        <v>0.71</v>
      </c>
      <c r="L11" s="83">
        <f>L10/L9</f>
        <v>0.60293936025688522</v>
      </c>
    </row>
    <row r="12" spans="1:12" ht="17.399999999999999" customHeight="1" x14ac:dyDescent="0.4">
      <c r="A12" s="174"/>
      <c r="B12" s="169" t="s">
        <v>23</v>
      </c>
      <c r="C12" s="50" t="s">
        <v>5</v>
      </c>
      <c r="D12" s="5">
        <v>2557</v>
      </c>
      <c r="E12" s="13">
        <v>972</v>
      </c>
      <c r="F12" s="95">
        <v>1668</v>
      </c>
      <c r="G12" s="13">
        <v>1529</v>
      </c>
      <c r="H12" s="18">
        <v>102</v>
      </c>
      <c r="I12" s="13">
        <v>493</v>
      </c>
      <c r="J12" s="18">
        <v>334</v>
      </c>
      <c r="K12" s="18">
        <v>202</v>
      </c>
      <c r="L12" s="2">
        <f>SUM(D12:K12)</f>
        <v>7857</v>
      </c>
    </row>
    <row r="13" spans="1:12" x14ac:dyDescent="0.4">
      <c r="A13" s="174"/>
      <c r="B13" s="170"/>
      <c r="C13" s="51" t="s">
        <v>0</v>
      </c>
      <c r="D13" s="6">
        <v>1433</v>
      </c>
      <c r="E13" s="14">
        <v>652</v>
      </c>
      <c r="F13" s="15">
        <v>808</v>
      </c>
      <c r="G13" s="14">
        <v>1134</v>
      </c>
      <c r="H13" s="19">
        <v>35</v>
      </c>
      <c r="I13" s="32">
        <v>325</v>
      </c>
      <c r="J13" s="30">
        <v>211</v>
      </c>
      <c r="K13" s="30">
        <v>122</v>
      </c>
      <c r="L13" s="82">
        <f>SUM(D13:K13)</f>
        <v>4720</v>
      </c>
    </row>
    <row r="14" spans="1:12" ht="15" thickBot="1" x14ac:dyDescent="0.45">
      <c r="A14" s="174"/>
      <c r="B14" s="171"/>
      <c r="C14" s="52" t="s">
        <v>4</v>
      </c>
      <c r="D14" s="7">
        <v>0.56000000000000005</v>
      </c>
      <c r="E14" s="53">
        <v>0.67100000000000004</v>
      </c>
      <c r="F14" s="96">
        <v>0.48399999999999999</v>
      </c>
      <c r="G14" s="12">
        <v>0.74199999999999999</v>
      </c>
      <c r="H14" s="24">
        <v>0.34300000000000003</v>
      </c>
      <c r="I14" s="53">
        <v>0.65900000000000003</v>
      </c>
      <c r="J14" s="24">
        <v>0.63</v>
      </c>
      <c r="K14" s="24">
        <v>0.6</v>
      </c>
      <c r="L14" s="4">
        <f>L13/L12</f>
        <v>0.60073819523991345</v>
      </c>
    </row>
    <row r="15" spans="1:12" ht="17.399999999999999" customHeight="1" x14ac:dyDescent="0.4">
      <c r="A15" s="174"/>
      <c r="B15" s="169" t="s">
        <v>24</v>
      </c>
      <c r="C15" s="17" t="s">
        <v>5</v>
      </c>
      <c r="D15" s="8">
        <v>1212</v>
      </c>
      <c r="E15" s="25">
        <v>908</v>
      </c>
      <c r="F15" s="62"/>
      <c r="G15" s="25">
        <v>607</v>
      </c>
      <c r="H15" s="13">
        <v>100</v>
      </c>
      <c r="I15" s="13">
        <v>531</v>
      </c>
      <c r="J15" s="18">
        <v>218</v>
      </c>
      <c r="K15" s="18">
        <v>249</v>
      </c>
      <c r="L15" s="2">
        <f>SUM(D15:K15)</f>
        <v>3825</v>
      </c>
    </row>
    <row r="16" spans="1:12" x14ac:dyDescent="0.4">
      <c r="A16" s="174"/>
      <c r="B16" s="170"/>
      <c r="C16" s="51" t="s">
        <v>0</v>
      </c>
      <c r="D16" s="6">
        <v>664</v>
      </c>
      <c r="E16" s="14">
        <v>588</v>
      </c>
      <c r="F16" s="63"/>
      <c r="G16" s="14">
        <v>428</v>
      </c>
      <c r="H16" s="14">
        <v>16</v>
      </c>
      <c r="I16" s="32">
        <v>375</v>
      </c>
      <c r="J16" s="30">
        <v>162</v>
      </c>
      <c r="K16" s="30">
        <v>120</v>
      </c>
      <c r="L16" s="3">
        <f>SUM(D16:K16)</f>
        <v>2353</v>
      </c>
    </row>
    <row r="17" spans="1:12" ht="15" thickBot="1" x14ac:dyDescent="0.45">
      <c r="A17" s="175"/>
      <c r="B17" s="171"/>
      <c r="C17" s="26" t="s">
        <v>4</v>
      </c>
      <c r="D17" s="9">
        <v>0.54800000000000004</v>
      </c>
      <c r="E17" s="53">
        <v>0.64800000000000002</v>
      </c>
      <c r="F17" s="64"/>
      <c r="G17" s="12">
        <v>0.70499999999999996</v>
      </c>
      <c r="H17" s="53">
        <v>0.16</v>
      </c>
      <c r="I17" s="53">
        <v>0.70599999999999996</v>
      </c>
      <c r="J17" s="24">
        <v>0.74</v>
      </c>
      <c r="K17" s="24">
        <v>0.48</v>
      </c>
      <c r="L17" s="4">
        <f>L16/L15</f>
        <v>0.61516339869281045</v>
      </c>
    </row>
    <row r="18" spans="1:12" x14ac:dyDescent="0.4">
      <c r="A18" s="158" t="s">
        <v>15</v>
      </c>
      <c r="B18" s="159"/>
      <c r="C18" s="41" t="s">
        <v>5</v>
      </c>
      <c r="D18" s="42">
        <f>D3+D6+D9+D12+D15</f>
        <v>12311</v>
      </c>
      <c r="E18" s="42">
        <f t="shared" ref="E18:L18" si="0">E3+E6+E9+E12+E15</f>
        <v>3523</v>
      </c>
      <c r="F18" s="42">
        <f t="shared" si="0"/>
        <v>6333</v>
      </c>
      <c r="G18" s="42">
        <f t="shared" si="0"/>
        <v>6980</v>
      </c>
      <c r="H18" s="42">
        <f t="shared" si="0"/>
        <v>490</v>
      </c>
      <c r="I18" s="42">
        <f t="shared" si="0"/>
        <v>2326</v>
      </c>
      <c r="J18" s="42">
        <f t="shared" si="0"/>
        <v>1199</v>
      </c>
      <c r="K18" s="42">
        <f t="shared" si="0"/>
        <v>831</v>
      </c>
      <c r="L18" s="42">
        <f t="shared" si="0"/>
        <v>33993</v>
      </c>
    </row>
    <row r="19" spans="1:12" x14ac:dyDescent="0.4">
      <c r="A19" s="158"/>
      <c r="B19" s="159"/>
      <c r="C19" s="43" t="s">
        <v>0</v>
      </c>
      <c r="D19" s="44">
        <f>D4+D7+D10+D13+D16</f>
        <v>6703</v>
      </c>
      <c r="E19" s="44">
        <f t="shared" ref="E19:L19" si="1">E4+E7+E10+E13+E16</f>
        <v>2412</v>
      </c>
      <c r="F19" s="44">
        <f t="shared" si="1"/>
        <v>3124</v>
      </c>
      <c r="G19" s="44">
        <f t="shared" si="1"/>
        <v>5108</v>
      </c>
      <c r="H19" s="44">
        <f t="shared" si="1"/>
        <v>114</v>
      </c>
      <c r="I19" s="44">
        <f t="shared" si="1"/>
        <v>1516</v>
      </c>
      <c r="J19" s="44">
        <f t="shared" si="1"/>
        <v>798</v>
      </c>
      <c r="K19" s="44">
        <f t="shared" si="1"/>
        <v>509</v>
      </c>
      <c r="L19" s="44">
        <f t="shared" si="1"/>
        <v>20284</v>
      </c>
    </row>
    <row r="20" spans="1:12" ht="15" thickBot="1" x14ac:dyDescent="0.45">
      <c r="A20" s="160"/>
      <c r="B20" s="161"/>
      <c r="C20" s="45" t="s">
        <v>4</v>
      </c>
      <c r="D20" s="46">
        <f>D19/D18</f>
        <v>0.54447242303630894</v>
      </c>
      <c r="E20" s="46">
        <f t="shared" ref="E20:L20" si="2">E19/E18</f>
        <v>0.68464376951461825</v>
      </c>
      <c r="F20" s="46">
        <f t="shared" si="2"/>
        <v>0.49328912048002527</v>
      </c>
      <c r="G20" s="46">
        <f t="shared" si="2"/>
        <v>0.73180515759312326</v>
      </c>
      <c r="H20" s="46">
        <f t="shared" si="2"/>
        <v>0.23265306122448978</v>
      </c>
      <c r="I20" s="46">
        <f t="shared" si="2"/>
        <v>0.65176268271711091</v>
      </c>
      <c r="J20" s="46">
        <f t="shared" si="2"/>
        <v>0.66555462885738115</v>
      </c>
      <c r="K20" s="46">
        <f t="shared" si="2"/>
        <v>0.61251504211793018</v>
      </c>
      <c r="L20" s="46">
        <f t="shared" si="2"/>
        <v>0.59671108757685409</v>
      </c>
    </row>
    <row r="21" spans="1:12" ht="15" thickBot="1" x14ac:dyDescent="0.45">
      <c r="A21" s="47"/>
      <c r="B21" s="47"/>
      <c r="C21" s="48"/>
      <c r="D21" s="49"/>
      <c r="E21" s="49"/>
      <c r="F21" s="49"/>
      <c r="G21" s="49"/>
      <c r="H21" s="49"/>
      <c r="I21" s="49"/>
      <c r="J21" s="49"/>
      <c r="K21" s="49"/>
      <c r="L21" s="49"/>
    </row>
    <row r="22" spans="1:12" ht="25.8" thickBot="1" x14ac:dyDescent="0.45">
      <c r="A22" s="162" t="s">
        <v>9</v>
      </c>
      <c r="B22" s="163"/>
      <c r="C22" s="38" t="s">
        <v>10</v>
      </c>
      <c r="D22" s="1" t="s">
        <v>2</v>
      </c>
      <c r="E22" s="88" t="s">
        <v>7</v>
      </c>
      <c r="F22" s="39" t="s">
        <v>8</v>
      </c>
      <c r="G22" s="40" t="s">
        <v>14</v>
      </c>
      <c r="H22" s="39" t="s">
        <v>6</v>
      </c>
      <c r="I22" s="40" t="s">
        <v>12</v>
      </c>
      <c r="J22" s="40" t="s">
        <v>13</v>
      </c>
      <c r="K22" s="39" t="s">
        <v>17</v>
      </c>
      <c r="L22" s="40" t="s">
        <v>1</v>
      </c>
    </row>
    <row r="23" spans="1:12" ht="15.6" x14ac:dyDescent="0.4">
      <c r="A23" s="173" t="s">
        <v>31</v>
      </c>
      <c r="B23" s="169" t="s">
        <v>25</v>
      </c>
      <c r="C23" s="50" t="s">
        <v>3</v>
      </c>
      <c r="D23" s="10">
        <v>1561</v>
      </c>
      <c r="E23" s="62"/>
      <c r="F23" s="89"/>
      <c r="G23" s="10">
        <v>991</v>
      </c>
      <c r="H23" s="92"/>
      <c r="I23" s="92"/>
      <c r="J23" s="18">
        <v>100</v>
      </c>
      <c r="K23" s="18">
        <v>57</v>
      </c>
      <c r="L23" s="2">
        <f>SUM(D23:K23)</f>
        <v>2709</v>
      </c>
    </row>
    <row r="24" spans="1:12" x14ac:dyDescent="0.4">
      <c r="A24" s="174"/>
      <c r="B24" s="170"/>
      <c r="C24" s="51" t="s">
        <v>0</v>
      </c>
      <c r="D24" s="11">
        <v>906</v>
      </c>
      <c r="E24" s="63"/>
      <c r="F24" s="90"/>
      <c r="G24" s="11">
        <v>726</v>
      </c>
      <c r="H24" s="93"/>
      <c r="I24" s="93"/>
      <c r="J24" s="30">
        <v>50</v>
      </c>
      <c r="K24" s="30">
        <v>33</v>
      </c>
      <c r="L24" s="3">
        <f>SUM(D24:K24)</f>
        <v>1715</v>
      </c>
    </row>
    <row r="25" spans="1:12" ht="15" thickBot="1" x14ac:dyDescent="0.45">
      <c r="A25" s="174"/>
      <c r="B25" s="171"/>
      <c r="C25" s="52" t="s">
        <v>4</v>
      </c>
      <c r="D25" s="12">
        <v>0.57999999999999996</v>
      </c>
      <c r="E25" s="64"/>
      <c r="F25" s="91"/>
      <c r="G25" s="12">
        <v>0.73299999999999998</v>
      </c>
      <c r="H25" s="94"/>
      <c r="I25" s="94"/>
      <c r="J25" s="20">
        <v>0.5</v>
      </c>
      <c r="K25" s="20">
        <v>0.57999999999999996</v>
      </c>
      <c r="L25" s="4">
        <f>L24/L23</f>
        <v>0.63307493540051685</v>
      </c>
    </row>
    <row r="26" spans="1:12" x14ac:dyDescent="0.4">
      <c r="A26" s="174"/>
      <c r="B26" s="172" t="s">
        <v>26</v>
      </c>
      <c r="C26" s="17" t="s">
        <v>3</v>
      </c>
      <c r="D26" s="8">
        <v>2032</v>
      </c>
      <c r="E26" s="13">
        <v>1111</v>
      </c>
      <c r="F26" s="23">
        <v>1536</v>
      </c>
      <c r="G26" s="22">
        <v>1411</v>
      </c>
      <c r="H26" s="23">
        <v>102</v>
      </c>
      <c r="I26" s="25">
        <v>604</v>
      </c>
      <c r="J26" s="31">
        <v>160</v>
      </c>
      <c r="K26" s="58">
        <v>205</v>
      </c>
      <c r="L26" s="60">
        <f>SUM(D26:K26)</f>
        <v>7161</v>
      </c>
    </row>
    <row r="27" spans="1:12" x14ac:dyDescent="0.4">
      <c r="A27" s="174"/>
      <c r="B27" s="170"/>
      <c r="C27" s="51" t="s">
        <v>0</v>
      </c>
      <c r="D27" s="6">
        <v>1097</v>
      </c>
      <c r="E27" s="14">
        <v>766</v>
      </c>
      <c r="F27" s="19">
        <v>817</v>
      </c>
      <c r="G27" s="11">
        <v>845</v>
      </c>
      <c r="H27" s="19">
        <v>19</v>
      </c>
      <c r="I27" s="32">
        <v>430</v>
      </c>
      <c r="J27" s="30">
        <v>98</v>
      </c>
      <c r="K27" s="59">
        <v>133</v>
      </c>
      <c r="L27" s="61">
        <f>SUM(D27:K27)</f>
        <v>4205</v>
      </c>
    </row>
    <row r="28" spans="1:12" ht="15" thickBot="1" x14ac:dyDescent="0.45">
      <c r="A28" s="174"/>
      <c r="B28" s="170"/>
      <c r="C28" s="16" t="s">
        <v>4</v>
      </c>
      <c r="D28" s="54">
        <v>0.54</v>
      </c>
      <c r="E28" s="53">
        <v>0.68899999999999995</v>
      </c>
      <c r="F28" s="57">
        <v>0.53200000000000003</v>
      </c>
      <c r="G28" s="56">
        <v>0.59899999999999998</v>
      </c>
      <c r="H28" s="57">
        <v>0.186</v>
      </c>
      <c r="I28" s="55">
        <v>0.71199999999999997</v>
      </c>
      <c r="J28" s="57">
        <v>0.61</v>
      </c>
      <c r="K28" s="35">
        <v>0.65</v>
      </c>
      <c r="L28" s="4">
        <f>L27/L26</f>
        <v>0.5872084904342969</v>
      </c>
    </row>
    <row r="29" spans="1:12" x14ac:dyDescent="0.4">
      <c r="A29" s="174"/>
      <c r="B29" s="169" t="s">
        <v>27</v>
      </c>
      <c r="C29" s="50" t="s">
        <v>5</v>
      </c>
      <c r="D29" s="72">
        <v>2126</v>
      </c>
      <c r="E29" s="97">
        <v>858</v>
      </c>
      <c r="F29" s="74">
        <v>1387</v>
      </c>
      <c r="G29" s="73">
        <v>1334</v>
      </c>
      <c r="H29" s="13">
        <v>100</v>
      </c>
      <c r="I29" s="13">
        <v>346</v>
      </c>
      <c r="J29" s="18">
        <v>213</v>
      </c>
      <c r="K29" s="18">
        <v>242</v>
      </c>
      <c r="L29" s="2">
        <f>SUM(D29:K29)</f>
        <v>6606</v>
      </c>
    </row>
    <row r="30" spans="1:12" x14ac:dyDescent="0.4">
      <c r="A30" s="174"/>
      <c r="B30" s="170"/>
      <c r="C30" s="51" t="s">
        <v>0</v>
      </c>
      <c r="D30" s="11">
        <v>1217</v>
      </c>
      <c r="E30" s="15">
        <v>588</v>
      </c>
      <c r="F30" s="75">
        <v>776</v>
      </c>
      <c r="G30" s="15">
        <v>977</v>
      </c>
      <c r="H30" s="14">
        <v>17</v>
      </c>
      <c r="I30" s="32">
        <v>227</v>
      </c>
      <c r="J30" s="30">
        <v>127</v>
      </c>
      <c r="K30" s="30">
        <v>128</v>
      </c>
      <c r="L30" s="82">
        <f>SUM(D30:K30)</f>
        <v>4057</v>
      </c>
    </row>
    <row r="31" spans="1:12" ht="15" thickBot="1" x14ac:dyDescent="0.45">
      <c r="A31" s="174"/>
      <c r="B31" s="171"/>
      <c r="C31" s="52" t="s">
        <v>4</v>
      </c>
      <c r="D31" s="76">
        <v>0.57199999999999995</v>
      </c>
      <c r="E31" s="77">
        <v>0.69</v>
      </c>
      <c r="F31" s="78">
        <v>0.55900000000000005</v>
      </c>
      <c r="G31" s="79">
        <v>0.73199999999999998</v>
      </c>
      <c r="H31" s="80">
        <v>0.17</v>
      </c>
      <c r="I31" s="80">
        <v>0.65600000000000003</v>
      </c>
      <c r="J31" s="81">
        <v>0.6</v>
      </c>
      <c r="K31" s="81">
        <v>0.53</v>
      </c>
      <c r="L31" s="83">
        <f>L30/L29</f>
        <v>0.61413866182258547</v>
      </c>
    </row>
    <row r="32" spans="1:12" x14ac:dyDescent="0.4">
      <c r="A32" s="174"/>
      <c r="B32" s="169" t="s">
        <v>28</v>
      </c>
      <c r="C32" s="50" t="s">
        <v>5</v>
      </c>
      <c r="D32" s="5">
        <v>2828</v>
      </c>
      <c r="E32" s="13">
        <v>956</v>
      </c>
      <c r="F32" s="95">
        <v>1283</v>
      </c>
      <c r="G32" s="13">
        <v>1496</v>
      </c>
      <c r="H32" s="18">
        <v>100</v>
      </c>
      <c r="I32" s="13">
        <v>655</v>
      </c>
      <c r="J32" s="18">
        <v>357</v>
      </c>
      <c r="K32" s="18">
        <v>298</v>
      </c>
      <c r="L32" s="2">
        <f>SUM(D32:K32)</f>
        <v>7973</v>
      </c>
    </row>
    <row r="33" spans="1:12" x14ac:dyDescent="0.4">
      <c r="A33" s="174"/>
      <c r="B33" s="170"/>
      <c r="C33" s="51" t="s">
        <v>0</v>
      </c>
      <c r="D33" s="6">
        <v>1606</v>
      </c>
      <c r="E33" s="14">
        <v>677</v>
      </c>
      <c r="F33" s="15">
        <v>789</v>
      </c>
      <c r="G33" s="14">
        <v>1148</v>
      </c>
      <c r="H33" s="19">
        <v>19</v>
      </c>
      <c r="I33" s="32">
        <v>437</v>
      </c>
      <c r="J33" s="30">
        <v>200</v>
      </c>
      <c r="K33" s="30">
        <v>191</v>
      </c>
      <c r="L33" s="82">
        <f>SUM(D33:K33)</f>
        <v>5067</v>
      </c>
    </row>
    <row r="34" spans="1:12" ht="15" thickBot="1" x14ac:dyDescent="0.45">
      <c r="A34" s="174"/>
      <c r="B34" s="171"/>
      <c r="C34" s="52" t="s">
        <v>4</v>
      </c>
      <c r="D34" s="7">
        <v>0.56799999999999995</v>
      </c>
      <c r="E34" s="53">
        <v>0.70799999999999996</v>
      </c>
      <c r="F34" s="96">
        <v>0.61399999999999999</v>
      </c>
      <c r="G34" s="12">
        <v>0.76700000000000002</v>
      </c>
      <c r="H34" s="24">
        <v>0.19</v>
      </c>
      <c r="I34" s="53">
        <v>0.66700000000000004</v>
      </c>
      <c r="J34" s="24">
        <v>0.56000000000000005</v>
      </c>
      <c r="K34" s="24">
        <v>0.64</v>
      </c>
      <c r="L34" s="4">
        <f>L33/L32</f>
        <v>0.63551987959362854</v>
      </c>
    </row>
    <row r="35" spans="1:12" x14ac:dyDescent="0.4">
      <c r="A35" s="174"/>
      <c r="B35" s="166" t="s">
        <v>29</v>
      </c>
      <c r="C35" s="98" t="s">
        <v>5</v>
      </c>
      <c r="D35" s="99">
        <v>2398</v>
      </c>
      <c r="E35" s="100">
        <v>1006</v>
      </c>
      <c r="F35" s="65">
        <v>1188</v>
      </c>
      <c r="G35" s="100">
        <v>1167</v>
      </c>
      <c r="H35" s="65">
        <v>101</v>
      </c>
      <c r="I35" s="65">
        <v>519</v>
      </c>
      <c r="J35" s="66">
        <v>294</v>
      </c>
      <c r="K35" s="66">
        <v>247</v>
      </c>
      <c r="L35" s="67">
        <f>SUM(D35:K35)</f>
        <v>6920</v>
      </c>
    </row>
    <row r="36" spans="1:12" x14ac:dyDescent="0.4">
      <c r="A36" s="174"/>
      <c r="B36" s="167"/>
      <c r="C36" s="68" t="s">
        <v>0</v>
      </c>
      <c r="D36" s="84">
        <v>1319</v>
      </c>
      <c r="E36" s="69">
        <v>708</v>
      </c>
      <c r="F36" s="101">
        <v>675</v>
      </c>
      <c r="G36" s="69">
        <v>914</v>
      </c>
      <c r="H36" s="69">
        <v>24</v>
      </c>
      <c r="I36" s="70">
        <v>336</v>
      </c>
      <c r="J36" s="71">
        <v>212</v>
      </c>
      <c r="K36" s="71">
        <v>147</v>
      </c>
      <c r="L36" s="102">
        <f>SUM(D36:K36)</f>
        <v>4335</v>
      </c>
    </row>
    <row r="37" spans="1:12" ht="15" thickBot="1" x14ac:dyDescent="0.45">
      <c r="A37" s="175"/>
      <c r="B37" s="168"/>
      <c r="C37" s="103" t="s">
        <v>4</v>
      </c>
      <c r="D37" s="104">
        <v>0.55000000000000004</v>
      </c>
      <c r="E37" s="85">
        <v>0.70399999999999996</v>
      </c>
      <c r="F37" s="105">
        <v>0.56799999999999995</v>
      </c>
      <c r="G37" s="86">
        <v>0.78300000000000003</v>
      </c>
      <c r="H37" s="85">
        <v>0.23799999999999999</v>
      </c>
      <c r="I37" s="85">
        <v>0.64700000000000002</v>
      </c>
      <c r="J37" s="87">
        <v>0.72</v>
      </c>
      <c r="K37" s="87">
        <v>0.6</v>
      </c>
      <c r="L37" s="86">
        <f>L36/L35</f>
        <v>0.62644508670520227</v>
      </c>
    </row>
    <row r="38" spans="1:12" x14ac:dyDescent="0.4">
      <c r="A38" s="158" t="s">
        <v>30</v>
      </c>
      <c r="B38" s="159"/>
      <c r="C38" s="41" t="s">
        <v>5</v>
      </c>
      <c r="D38" s="42">
        <f>D23+D26+D29+D32+D35</f>
        <v>10945</v>
      </c>
      <c r="E38" s="42">
        <f t="shared" ref="E38:L38" si="3">E23+E26+E29+E32+E35</f>
        <v>3931</v>
      </c>
      <c r="F38" s="42">
        <f t="shared" si="3"/>
        <v>5394</v>
      </c>
      <c r="G38" s="42">
        <f t="shared" si="3"/>
        <v>6399</v>
      </c>
      <c r="H38" s="42">
        <f t="shared" si="3"/>
        <v>403</v>
      </c>
      <c r="I38" s="42">
        <f t="shared" si="3"/>
        <v>2124</v>
      </c>
      <c r="J38" s="42">
        <f t="shared" si="3"/>
        <v>1124</v>
      </c>
      <c r="K38" s="42">
        <f t="shared" si="3"/>
        <v>1049</v>
      </c>
      <c r="L38" s="42">
        <f t="shared" si="3"/>
        <v>31369</v>
      </c>
    </row>
    <row r="39" spans="1:12" x14ac:dyDescent="0.4">
      <c r="A39" s="158"/>
      <c r="B39" s="159"/>
      <c r="C39" s="43" t="s">
        <v>0</v>
      </c>
      <c r="D39" s="44">
        <f>D24+D27+D30+D33+D36</f>
        <v>6145</v>
      </c>
      <c r="E39" s="44">
        <f t="shared" ref="E39:L39" si="4">E24+E27+E30+E33+E36</f>
        <v>2739</v>
      </c>
      <c r="F39" s="44">
        <f t="shared" si="4"/>
        <v>3057</v>
      </c>
      <c r="G39" s="44">
        <f t="shared" si="4"/>
        <v>4610</v>
      </c>
      <c r="H39" s="44">
        <f t="shared" si="4"/>
        <v>79</v>
      </c>
      <c r="I39" s="44">
        <f t="shared" si="4"/>
        <v>1430</v>
      </c>
      <c r="J39" s="44">
        <f t="shared" si="4"/>
        <v>687</v>
      </c>
      <c r="K39" s="44">
        <f t="shared" si="4"/>
        <v>632</v>
      </c>
      <c r="L39" s="44">
        <f t="shared" si="4"/>
        <v>19379</v>
      </c>
    </row>
    <row r="40" spans="1:12" ht="15" thickBot="1" x14ac:dyDescent="0.45">
      <c r="A40" s="160"/>
      <c r="B40" s="161"/>
      <c r="C40" s="45" t="s">
        <v>4</v>
      </c>
      <c r="D40" s="46">
        <f>D39/D38</f>
        <v>0.56144358154408402</v>
      </c>
      <c r="E40" s="46">
        <f t="shared" ref="E40:L40" si="5">E39/E38</f>
        <v>0.6967692699058764</v>
      </c>
      <c r="F40" s="46">
        <f t="shared" si="5"/>
        <v>0.56674082313681873</v>
      </c>
      <c r="G40" s="46">
        <f t="shared" si="5"/>
        <v>0.72042506641662762</v>
      </c>
      <c r="H40" s="46">
        <f t="shared" si="5"/>
        <v>0.19602977667493796</v>
      </c>
      <c r="I40" s="46">
        <f t="shared" si="5"/>
        <v>0.67325800376647837</v>
      </c>
      <c r="J40" s="46">
        <f t="shared" si="5"/>
        <v>0.61120996441281139</v>
      </c>
      <c r="K40" s="46">
        <f t="shared" si="5"/>
        <v>0.60247855100095327</v>
      </c>
      <c r="L40" s="46">
        <f t="shared" si="5"/>
        <v>0.61777551085466542</v>
      </c>
    </row>
    <row r="41" spans="1:12" ht="19.8" customHeight="1" thickBot="1" x14ac:dyDescent="0.45"/>
    <row r="42" spans="1:12" ht="25.8" thickBot="1" x14ac:dyDescent="0.45">
      <c r="A42" s="162" t="s">
        <v>9</v>
      </c>
      <c r="B42" s="163"/>
      <c r="C42" s="38" t="s">
        <v>10</v>
      </c>
      <c r="D42" s="88" t="s">
        <v>2</v>
      </c>
      <c r="E42" s="88" t="s">
        <v>7</v>
      </c>
      <c r="F42" s="39" t="s">
        <v>8</v>
      </c>
      <c r="G42" s="40" t="s">
        <v>14</v>
      </c>
      <c r="H42" s="39" t="s">
        <v>6</v>
      </c>
      <c r="I42" s="40" t="s">
        <v>12</v>
      </c>
      <c r="J42" s="39" t="s">
        <v>13</v>
      </c>
      <c r="K42" s="120" t="s">
        <v>17</v>
      </c>
      <c r="L42" s="113" t="s">
        <v>1</v>
      </c>
    </row>
    <row r="43" spans="1:12" ht="18" customHeight="1" x14ac:dyDescent="0.4">
      <c r="A43" s="164" t="s">
        <v>32</v>
      </c>
      <c r="B43" s="169" t="s">
        <v>38</v>
      </c>
      <c r="C43" s="50" t="s">
        <v>3</v>
      </c>
      <c r="D43" s="132"/>
      <c r="E43" s="132"/>
      <c r="F43" s="134"/>
      <c r="G43" s="132"/>
      <c r="H43" s="134"/>
      <c r="I43" s="132"/>
      <c r="J43" s="134"/>
      <c r="K43" s="127">
        <v>57</v>
      </c>
      <c r="L43" s="129">
        <f>SUM(D43:K43)</f>
        <v>57</v>
      </c>
    </row>
    <row r="44" spans="1:12" ht="18" customHeight="1" x14ac:dyDescent="0.4">
      <c r="A44" s="158"/>
      <c r="B44" s="170"/>
      <c r="C44" s="51" t="s">
        <v>0</v>
      </c>
      <c r="D44" s="132"/>
      <c r="E44" s="132"/>
      <c r="F44" s="134"/>
      <c r="G44" s="132"/>
      <c r="H44" s="134"/>
      <c r="I44" s="132"/>
      <c r="J44" s="134"/>
      <c r="K44" s="119">
        <v>33</v>
      </c>
      <c r="L44" s="130">
        <f>SUM(D44:K44)</f>
        <v>33</v>
      </c>
    </row>
    <row r="45" spans="1:12" ht="18" customHeight="1" thickBot="1" x14ac:dyDescent="0.45">
      <c r="A45" s="158"/>
      <c r="B45" s="171"/>
      <c r="C45" s="52" t="s">
        <v>4</v>
      </c>
      <c r="D45" s="133"/>
      <c r="E45" s="133"/>
      <c r="F45" s="134"/>
      <c r="G45" s="133"/>
      <c r="H45" s="134"/>
      <c r="I45" s="133"/>
      <c r="J45" s="134"/>
      <c r="K45" s="128">
        <v>0.57999999999999996</v>
      </c>
      <c r="L45" s="131">
        <f>L44/L43</f>
        <v>0.57894736842105265</v>
      </c>
    </row>
    <row r="46" spans="1:12" ht="15.6" customHeight="1" x14ac:dyDescent="0.4">
      <c r="A46" s="158"/>
      <c r="B46" s="169" t="s">
        <v>35</v>
      </c>
      <c r="C46" s="50" t="s">
        <v>3</v>
      </c>
      <c r="D46" s="114">
        <v>3034</v>
      </c>
      <c r="E46" s="13">
        <v>879</v>
      </c>
      <c r="F46" s="106">
        <v>1519</v>
      </c>
      <c r="G46" s="10">
        <v>1363</v>
      </c>
      <c r="H46" s="112">
        <v>100</v>
      </c>
      <c r="I46" s="112">
        <v>560</v>
      </c>
      <c r="J46" s="95">
        <v>235</v>
      </c>
      <c r="K46" s="121">
        <v>205</v>
      </c>
      <c r="L46" s="3">
        <f>SUM(D46:K46)</f>
        <v>7895</v>
      </c>
    </row>
    <row r="47" spans="1:12" x14ac:dyDescent="0.4">
      <c r="A47" s="158"/>
      <c r="B47" s="170"/>
      <c r="C47" s="51" t="s">
        <v>0</v>
      </c>
      <c r="D47" s="11">
        <v>1828</v>
      </c>
      <c r="E47" s="107">
        <v>611</v>
      </c>
      <c r="F47" s="108">
        <v>984</v>
      </c>
      <c r="G47" s="11">
        <v>1048</v>
      </c>
      <c r="H47" s="14">
        <v>25</v>
      </c>
      <c r="I47" s="14">
        <v>365</v>
      </c>
      <c r="J47" s="59">
        <v>182</v>
      </c>
      <c r="K47" s="122">
        <v>133</v>
      </c>
      <c r="L47" s="3">
        <f>SUM(D47:K47)</f>
        <v>5176</v>
      </c>
    </row>
    <row r="48" spans="1:12" ht="15" thickBot="1" x14ac:dyDescent="0.45">
      <c r="A48" s="158"/>
      <c r="B48" s="171"/>
      <c r="C48" s="52" t="s">
        <v>4</v>
      </c>
      <c r="D48" s="12">
        <v>0.60299999999999998</v>
      </c>
      <c r="E48" s="109">
        <v>0.69499999999999995</v>
      </c>
      <c r="F48" s="110">
        <v>0.64700000000000002</v>
      </c>
      <c r="G48" s="12">
        <v>0.76900000000000002</v>
      </c>
      <c r="H48" s="111">
        <v>0.25</v>
      </c>
      <c r="I48" s="111">
        <v>0.65200000000000002</v>
      </c>
      <c r="J48" s="115">
        <v>0.77</v>
      </c>
      <c r="K48" s="123">
        <v>0.65</v>
      </c>
      <c r="L48" s="4">
        <f>L47/L46</f>
        <v>0.65560481317289421</v>
      </c>
    </row>
    <row r="49" spans="1:12" x14ac:dyDescent="0.4">
      <c r="A49" s="158"/>
      <c r="B49" s="172" t="s">
        <v>33</v>
      </c>
      <c r="C49" s="17" t="s">
        <v>3</v>
      </c>
      <c r="D49" s="8">
        <v>3035</v>
      </c>
      <c r="E49" s="13">
        <v>1117</v>
      </c>
      <c r="F49" s="23">
        <v>1423</v>
      </c>
      <c r="G49" s="22">
        <v>1322</v>
      </c>
      <c r="H49" s="23">
        <v>100</v>
      </c>
      <c r="I49" s="25">
        <v>594</v>
      </c>
      <c r="J49" s="58">
        <v>332</v>
      </c>
      <c r="K49" s="121">
        <v>242</v>
      </c>
      <c r="L49" s="60">
        <f>SUM(D49:K49)</f>
        <v>8165</v>
      </c>
    </row>
    <row r="50" spans="1:12" x14ac:dyDescent="0.4">
      <c r="A50" s="158"/>
      <c r="B50" s="170"/>
      <c r="C50" s="51" t="s">
        <v>0</v>
      </c>
      <c r="D50" s="6">
        <v>1837</v>
      </c>
      <c r="E50" s="14">
        <v>832</v>
      </c>
      <c r="F50" s="19">
        <v>851</v>
      </c>
      <c r="G50" s="11">
        <v>1041</v>
      </c>
      <c r="H50" s="19">
        <v>20</v>
      </c>
      <c r="I50" s="32">
        <v>402</v>
      </c>
      <c r="J50" s="59">
        <v>178</v>
      </c>
      <c r="K50" s="122">
        <v>128</v>
      </c>
      <c r="L50" s="61">
        <f>SUM(D50:K50)</f>
        <v>5289</v>
      </c>
    </row>
    <row r="51" spans="1:12" ht="15" thickBot="1" x14ac:dyDescent="0.45">
      <c r="A51" s="158"/>
      <c r="B51" s="170"/>
      <c r="C51" s="16" t="s">
        <v>4</v>
      </c>
      <c r="D51" s="54">
        <v>0.60499999999999998</v>
      </c>
      <c r="E51" s="53">
        <v>0.745</v>
      </c>
      <c r="F51" s="57">
        <v>0.59799999999999998</v>
      </c>
      <c r="G51" s="56">
        <v>0.78700000000000003</v>
      </c>
      <c r="H51" s="57">
        <v>0.2</v>
      </c>
      <c r="I51" s="55">
        <v>0.67</v>
      </c>
      <c r="J51" s="35">
        <v>0.53</v>
      </c>
      <c r="K51" s="124">
        <v>0.53</v>
      </c>
      <c r="L51" s="4">
        <f>L50/L49</f>
        <v>0.64776484996938155</v>
      </c>
    </row>
    <row r="52" spans="1:12" x14ac:dyDescent="0.4">
      <c r="A52" s="158"/>
      <c r="B52" s="169" t="s">
        <v>36</v>
      </c>
      <c r="C52" s="50" t="s">
        <v>5</v>
      </c>
      <c r="D52" s="72">
        <v>3176</v>
      </c>
      <c r="E52" s="97">
        <v>1113</v>
      </c>
      <c r="F52" s="74">
        <v>1601</v>
      </c>
      <c r="G52" s="73">
        <v>1531</v>
      </c>
      <c r="H52" s="13">
        <v>100</v>
      </c>
      <c r="I52" s="13">
        <v>474</v>
      </c>
      <c r="J52" s="74">
        <v>346</v>
      </c>
      <c r="K52" s="125">
        <v>298</v>
      </c>
      <c r="L52" s="2">
        <f>SUM(D52:K52)</f>
        <v>8639</v>
      </c>
    </row>
    <row r="53" spans="1:12" x14ac:dyDescent="0.4">
      <c r="A53" s="158"/>
      <c r="B53" s="170"/>
      <c r="C53" s="51" t="s">
        <v>0</v>
      </c>
      <c r="D53" s="11">
        <v>1945</v>
      </c>
      <c r="E53" s="15">
        <v>764</v>
      </c>
      <c r="F53" s="75">
        <v>1047</v>
      </c>
      <c r="G53" s="15">
        <v>1166</v>
      </c>
      <c r="H53" s="14">
        <v>20</v>
      </c>
      <c r="I53" s="32">
        <v>341</v>
      </c>
      <c r="J53" s="75">
        <v>250</v>
      </c>
      <c r="K53" s="122">
        <v>191</v>
      </c>
      <c r="L53" s="82">
        <f>SUM(D53:K53)</f>
        <v>5724</v>
      </c>
    </row>
    <row r="54" spans="1:12" ht="15" thickBot="1" x14ac:dyDescent="0.45">
      <c r="A54" s="158"/>
      <c r="B54" s="171"/>
      <c r="C54" s="52" t="s">
        <v>4</v>
      </c>
      <c r="D54" s="76">
        <v>0.61199999999999999</v>
      </c>
      <c r="E54" s="77">
        <v>0.68600000000000005</v>
      </c>
      <c r="F54" s="78">
        <v>0.65300000000000002</v>
      </c>
      <c r="G54" s="79">
        <v>0.76200000000000001</v>
      </c>
      <c r="H54" s="80">
        <v>0.2</v>
      </c>
      <c r="I54" s="80">
        <v>0.71899999999999997</v>
      </c>
      <c r="J54" s="78">
        <v>0.72</v>
      </c>
      <c r="K54" s="126">
        <v>0.64</v>
      </c>
      <c r="L54" s="83">
        <f>L53/L52</f>
        <v>0.66257668711656437</v>
      </c>
    </row>
    <row r="55" spans="1:12" x14ac:dyDescent="0.4">
      <c r="A55" s="158"/>
      <c r="B55" s="166" t="s">
        <v>34</v>
      </c>
      <c r="C55" s="135" t="s">
        <v>5</v>
      </c>
      <c r="D55" s="136">
        <v>3114</v>
      </c>
      <c r="E55" s="65">
        <v>1158</v>
      </c>
      <c r="F55" s="137">
        <v>1485</v>
      </c>
      <c r="G55" s="65">
        <v>1445</v>
      </c>
      <c r="H55" s="66">
        <v>100</v>
      </c>
      <c r="I55" s="65">
        <v>434</v>
      </c>
      <c r="J55" s="137">
        <v>350</v>
      </c>
      <c r="K55" s="138">
        <v>247</v>
      </c>
      <c r="L55" s="67">
        <f>SUM(D55:K55)</f>
        <v>8333</v>
      </c>
    </row>
    <row r="56" spans="1:12" x14ac:dyDescent="0.4">
      <c r="A56" s="158"/>
      <c r="B56" s="167"/>
      <c r="C56" s="68" t="s">
        <v>0</v>
      </c>
      <c r="D56" s="84">
        <v>1886</v>
      </c>
      <c r="E56" s="69">
        <v>710</v>
      </c>
      <c r="F56" s="139">
        <v>870</v>
      </c>
      <c r="G56" s="69">
        <v>1114</v>
      </c>
      <c r="H56" s="140">
        <v>24</v>
      </c>
      <c r="I56" s="70">
        <v>358</v>
      </c>
      <c r="J56" s="141">
        <v>278</v>
      </c>
      <c r="K56" s="142">
        <v>147</v>
      </c>
      <c r="L56" s="143">
        <f>SUM(D56:K56)</f>
        <v>5387</v>
      </c>
    </row>
    <row r="57" spans="1:12" ht="15" thickBot="1" x14ac:dyDescent="0.45">
      <c r="A57" s="165"/>
      <c r="B57" s="168"/>
      <c r="C57" s="144" t="s">
        <v>4</v>
      </c>
      <c r="D57" s="145">
        <v>0.60599999999999998</v>
      </c>
      <c r="E57" s="85">
        <v>0.61299999999999999</v>
      </c>
      <c r="F57" s="146">
        <v>0.58499999999999996</v>
      </c>
      <c r="G57" s="86">
        <v>0.77100000000000002</v>
      </c>
      <c r="H57" s="87">
        <v>0.24</v>
      </c>
      <c r="I57" s="85">
        <v>0.82499999999999996</v>
      </c>
      <c r="J57" s="146">
        <v>0.79</v>
      </c>
      <c r="K57" s="147">
        <v>0.6</v>
      </c>
      <c r="L57" s="86">
        <f>L56/L55</f>
        <v>0.64646585863434536</v>
      </c>
    </row>
    <row r="58" spans="1:12" x14ac:dyDescent="0.4">
      <c r="A58" s="158" t="s">
        <v>37</v>
      </c>
      <c r="B58" s="159"/>
      <c r="C58" s="41" t="s">
        <v>5</v>
      </c>
      <c r="D58" s="42">
        <f>D46+D49+D52+D55</f>
        <v>12359</v>
      </c>
      <c r="E58" s="42">
        <f t="shared" ref="E58:J58" si="6">E46+E49+E52+E55</f>
        <v>4267</v>
      </c>
      <c r="F58" s="42">
        <f t="shared" si="6"/>
        <v>6028</v>
      </c>
      <c r="G58" s="42">
        <f t="shared" si="6"/>
        <v>5661</v>
      </c>
      <c r="H58" s="42">
        <f t="shared" si="6"/>
        <v>400</v>
      </c>
      <c r="I58" s="42">
        <f t="shared" si="6"/>
        <v>2062</v>
      </c>
      <c r="J58" s="116">
        <f t="shared" si="6"/>
        <v>1263</v>
      </c>
      <c r="K58" s="116">
        <f>K46+K49+K52+K55+K43</f>
        <v>1049</v>
      </c>
      <c r="L58" s="42">
        <f>L46+L49+L52+L55+L43</f>
        <v>33089</v>
      </c>
    </row>
    <row r="59" spans="1:12" x14ac:dyDescent="0.4">
      <c r="A59" s="158"/>
      <c r="B59" s="159"/>
      <c r="C59" s="43" t="s">
        <v>0</v>
      </c>
      <c r="D59" s="44">
        <f>D47+D50+D53+D56</f>
        <v>7496</v>
      </c>
      <c r="E59" s="44">
        <f t="shared" ref="E59:J59" si="7">E47+E50+E53+E56</f>
        <v>2917</v>
      </c>
      <c r="F59" s="44">
        <f t="shared" si="7"/>
        <v>3752</v>
      </c>
      <c r="G59" s="44">
        <f t="shared" si="7"/>
        <v>4369</v>
      </c>
      <c r="H59" s="44">
        <f t="shared" si="7"/>
        <v>89</v>
      </c>
      <c r="I59" s="44">
        <f t="shared" si="7"/>
        <v>1466</v>
      </c>
      <c r="J59" s="117">
        <f t="shared" si="7"/>
        <v>888</v>
      </c>
      <c r="K59" s="117">
        <f>K47+K50+K53+K56+K44</f>
        <v>632</v>
      </c>
      <c r="L59" s="44">
        <f>L47+L50+L53+L56+L44</f>
        <v>21609</v>
      </c>
    </row>
    <row r="60" spans="1:12" ht="15" thickBot="1" x14ac:dyDescent="0.45">
      <c r="A60" s="160"/>
      <c r="B60" s="161"/>
      <c r="C60" s="45" t="s">
        <v>4</v>
      </c>
      <c r="D60" s="46">
        <f>D59/D58</f>
        <v>0.60652156323327133</v>
      </c>
      <c r="E60" s="46">
        <f t="shared" ref="E60:K60" si="8">E59/E58</f>
        <v>0.68361846730724163</v>
      </c>
      <c r="F60" s="46">
        <f t="shared" si="8"/>
        <v>0.62242866622428661</v>
      </c>
      <c r="G60" s="46">
        <f t="shared" si="8"/>
        <v>0.77177177177177181</v>
      </c>
      <c r="H60" s="46">
        <f t="shared" si="8"/>
        <v>0.2225</v>
      </c>
      <c r="I60" s="46">
        <f t="shared" si="8"/>
        <v>0.71096023278370513</v>
      </c>
      <c r="J60" s="118">
        <f t="shared" si="8"/>
        <v>0.70308788598574823</v>
      </c>
      <c r="K60" s="118">
        <f t="shared" si="8"/>
        <v>0.60247855100095327</v>
      </c>
      <c r="L60" s="46">
        <f>L59/L58</f>
        <v>0.65305690712925746</v>
      </c>
    </row>
    <row r="61" spans="1:12" ht="15" thickBot="1" x14ac:dyDescent="0.45"/>
    <row r="62" spans="1:12" ht="30" customHeight="1" thickBot="1" x14ac:dyDescent="0.45">
      <c r="A62" s="162" t="s">
        <v>9</v>
      </c>
      <c r="B62" s="163"/>
      <c r="C62" s="38" t="s">
        <v>10</v>
      </c>
      <c r="D62" s="1" t="s">
        <v>2</v>
      </c>
      <c r="E62" s="1" t="s">
        <v>7</v>
      </c>
      <c r="F62" s="39" t="s">
        <v>8</v>
      </c>
      <c r="G62" s="40" t="s">
        <v>14</v>
      </c>
      <c r="H62" s="39" t="s">
        <v>6</v>
      </c>
      <c r="I62" s="40" t="s">
        <v>12</v>
      </c>
      <c r="J62" s="39" t="s">
        <v>13</v>
      </c>
      <c r="K62" s="120" t="s">
        <v>17</v>
      </c>
      <c r="L62" s="113" t="s">
        <v>1</v>
      </c>
    </row>
    <row r="63" spans="1:12" x14ac:dyDescent="0.4">
      <c r="A63" s="164" t="s">
        <v>39</v>
      </c>
      <c r="B63" s="166" t="s">
        <v>41</v>
      </c>
      <c r="C63" s="98" t="s">
        <v>3</v>
      </c>
      <c r="D63" s="157">
        <v>2992</v>
      </c>
      <c r="E63" s="157">
        <v>1115</v>
      </c>
      <c r="F63" s="103">
        <v>1442</v>
      </c>
      <c r="G63" s="149">
        <v>1572</v>
      </c>
      <c r="H63" s="103">
        <v>101</v>
      </c>
      <c r="I63" s="149">
        <v>445</v>
      </c>
      <c r="J63" s="103">
        <v>274</v>
      </c>
      <c r="K63" s="150">
        <v>208</v>
      </c>
      <c r="L63" s="151">
        <f>SUM(D63:K63)</f>
        <v>8149</v>
      </c>
    </row>
    <row r="64" spans="1:12" x14ac:dyDescent="0.4">
      <c r="A64" s="158"/>
      <c r="B64" s="167"/>
      <c r="C64" s="68" t="s">
        <v>0</v>
      </c>
      <c r="D64" s="152">
        <v>1764</v>
      </c>
      <c r="E64" s="152">
        <v>674</v>
      </c>
      <c r="F64" s="68">
        <v>866</v>
      </c>
      <c r="G64" s="152">
        <v>1232</v>
      </c>
      <c r="H64" s="68">
        <v>20</v>
      </c>
      <c r="I64" s="152">
        <v>325</v>
      </c>
      <c r="J64" s="68">
        <v>162</v>
      </c>
      <c r="K64" s="153">
        <v>109</v>
      </c>
      <c r="L64" s="154">
        <f>SUM(D64:K64)</f>
        <v>5152</v>
      </c>
    </row>
    <row r="65" spans="1:12" ht="15" thickBot="1" x14ac:dyDescent="0.45">
      <c r="A65" s="158"/>
      <c r="B65" s="168"/>
      <c r="C65" s="144" t="s">
        <v>4</v>
      </c>
      <c r="D65" s="155">
        <f>D64/D63</f>
        <v>0.58957219251336901</v>
      </c>
      <c r="E65" s="155">
        <f t="shared" ref="E65:K65" si="9">E64/E63</f>
        <v>0.60448430493273542</v>
      </c>
      <c r="F65" s="155">
        <f t="shared" si="9"/>
        <v>0.60055478502080439</v>
      </c>
      <c r="G65" s="155">
        <f t="shared" si="9"/>
        <v>0.78371501272264632</v>
      </c>
      <c r="H65" s="155">
        <f t="shared" si="9"/>
        <v>0.19801980198019803</v>
      </c>
      <c r="I65" s="155">
        <f t="shared" si="9"/>
        <v>0.7303370786516854</v>
      </c>
      <c r="J65" s="155">
        <f t="shared" si="9"/>
        <v>0.59124087591240881</v>
      </c>
      <c r="K65" s="155">
        <f t="shared" si="9"/>
        <v>0.52403846153846156</v>
      </c>
      <c r="L65" s="156">
        <f>L64/L63</f>
        <v>0.63222481286047372</v>
      </c>
    </row>
    <row r="66" spans="1:12" ht="15.6" x14ac:dyDescent="0.4">
      <c r="A66" s="158"/>
      <c r="B66" s="169" t="s">
        <v>42</v>
      </c>
      <c r="C66" s="50" t="s">
        <v>3</v>
      </c>
      <c r="D66" s="114"/>
      <c r="E66" s="13"/>
      <c r="F66" s="106"/>
      <c r="G66" s="10"/>
      <c r="H66" s="112"/>
      <c r="I66" s="112"/>
      <c r="J66" s="95"/>
      <c r="K66" s="121"/>
      <c r="L66" s="3"/>
    </row>
    <row r="67" spans="1:12" x14ac:dyDescent="0.4">
      <c r="A67" s="158"/>
      <c r="B67" s="170"/>
      <c r="C67" s="51" t="s">
        <v>0</v>
      </c>
      <c r="D67" s="11"/>
      <c r="E67" s="107"/>
      <c r="F67" s="108"/>
      <c r="G67" s="11"/>
      <c r="H67" s="14"/>
      <c r="I67" s="14"/>
      <c r="J67" s="59"/>
      <c r="K67" s="122"/>
      <c r="L67" s="3"/>
    </row>
    <row r="68" spans="1:12" ht="15" thickBot="1" x14ac:dyDescent="0.45">
      <c r="A68" s="158"/>
      <c r="B68" s="171"/>
      <c r="C68" s="52" t="s">
        <v>4</v>
      </c>
      <c r="D68" s="12"/>
      <c r="E68" s="109"/>
      <c r="F68" s="110"/>
      <c r="G68" s="12"/>
      <c r="H68" s="111"/>
      <c r="I68" s="111"/>
      <c r="J68" s="115"/>
      <c r="K68" s="123"/>
      <c r="L68" s="4"/>
    </row>
    <row r="69" spans="1:12" x14ac:dyDescent="0.4">
      <c r="A69" s="158"/>
      <c r="B69" s="172" t="s">
        <v>43</v>
      </c>
      <c r="C69" s="17" t="s">
        <v>3</v>
      </c>
      <c r="D69" s="8"/>
      <c r="E69" s="13"/>
      <c r="F69" s="23"/>
      <c r="G69" s="22"/>
      <c r="H69" s="23"/>
      <c r="I69" s="25"/>
      <c r="J69" s="58"/>
      <c r="K69" s="121"/>
      <c r="L69" s="60"/>
    </row>
    <row r="70" spans="1:12" x14ac:dyDescent="0.4">
      <c r="A70" s="158"/>
      <c r="B70" s="170"/>
      <c r="C70" s="51" t="s">
        <v>0</v>
      </c>
      <c r="D70" s="6"/>
      <c r="E70" s="14"/>
      <c r="F70" s="19"/>
      <c r="G70" s="11"/>
      <c r="H70" s="19"/>
      <c r="I70" s="32"/>
      <c r="J70" s="59"/>
      <c r="K70" s="122"/>
      <c r="L70" s="61"/>
    </row>
    <row r="71" spans="1:12" ht="15" thickBot="1" x14ac:dyDescent="0.45">
      <c r="A71" s="158"/>
      <c r="B71" s="170"/>
      <c r="C71" s="16" t="s">
        <v>4</v>
      </c>
      <c r="D71" s="54"/>
      <c r="E71" s="53"/>
      <c r="F71" s="57"/>
      <c r="G71" s="56"/>
      <c r="H71" s="57"/>
      <c r="I71" s="55"/>
      <c r="J71" s="35"/>
      <c r="K71" s="124"/>
      <c r="L71" s="4"/>
    </row>
    <row r="72" spans="1:12" x14ac:dyDescent="0.4">
      <c r="A72" s="158"/>
      <c r="B72" s="169" t="s">
        <v>44</v>
      </c>
      <c r="C72" s="50" t="s">
        <v>5</v>
      </c>
      <c r="D72" s="72"/>
      <c r="E72" s="97"/>
      <c r="F72" s="74"/>
      <c r="G72" s="73"/>
      <c r="H72" s="13"/>
      <c r="I72" s="13"/>
      <c r="J72" s="74"/>
      <c r="K72" s="125"/>
      <c r="L72" s="2"/>
    </row>
    <row r="73" spans="1:12" x14ac:dyDescent="0.4">
      <c r="A73" s="158"/>
      <c r="B73" s="170"/>
      <c r="C73" s="51" t="s">
        <v>0</v>
      </c>
      <c r="D73" s="11"/>
      <c r="E73" s="15"/>
      <c r="F73" s="75"/>
      <c r="G73" s="15"/>
      <c r="H73" s="14"/>
      <c r="I73" s="32"/>
      <c r="J73" s="75"/>
      <c r="K73" s="122"/>
      <c r="L73" s="82"/>
    </row>
    <row r="74" spans="1:12" ht="15" thickBot="1" x14ac:dyDescent="0.45">
      <c r="A74" s="158"/>
      <c r="B74" s="171"/>
      <c r="C74" s="52" t="s">
        <v>4</v>
      </c>
      <c r="D74" s="76"/>
      <c r="E74" s="77"/>
      <c r="F74" s="78"/>
      <c r="G74" s="79"/>
      <c r="H74" s="80"/>
      <c r="I74" s="80"/>
      <c r="J74" s="78"/>
      <c r="K74" s="126"/>
      <c r="L74" s="83"/>
    </row>
    <row r="75" spans="1:12" x14ac:dyDescent="0.4">
      <c r="A75" s="158"/>
      <c r="B75" s="169" t="s">
        <v>45</v>
      </c>
      <c r="C75" s="50" t="s">
        <v>5</v>
      </c>
      <c r="D75" s="5"/>
      <c r="E75" s="13"/>
      <c r="F75" s="95"/>
      <c r="G75" s="13"/>
      <c r="H75" s="18"/>
      <c r="I75" s="13"/>
      <c r="J75" s="95"/>
      <c r="K75" s="125"/>
      <c r="L75" s="2"/>
    </row>
    <row r="76" spans="1:12" x14ac:dyDescent="0.4">
      <c r="A76" s="158"/>
      <c r="B76" s="170"/>
      <c r="C76" s="51" t="s">
        <v>0</v>
      </c>
      <c r="D76" s="6"/>
      <c r="E76" s="14"/>
      <c r="F76" s="15"/>
      <c r="G76" s="14"/>
      <c r="H76" s="19"/>
      <c r="I76" s="32"/>
      <c r="J76" s="59"/>
      <c r="K76" s="122"/>
      <c r="L76" s="82"/>
    </row>
    <row r="77" spans="1:12" ht="15" thickBot="1" x14ac:dyDescent="0.45">
      <c r="A77" s="165"/>
      <c r="B77" s="171"/>
      <c r="C77" s="52" t="s">
        <v>4</v>
      </c>
      <c r="D77" s="7"/>
      <c r="E77" s="53"/>
      <c r="F77" s="96"/>
      <c r="G77" s="12"/>
      <c r="H77" s="24"/>
      <c r="I77" s="53"/>
      <c r="J77" s="96"/>
      <c r="K77" s="148"/>
      <c r="L77" s="4"/>
    </row>
    <row r="78" spans="1:12" x14ac:dyDescent="0.4">
      <c r="A78" s="158" t="s">
        <v>40</v>
      </c>
      <c r="B78" s="159"/>
      <c r="C78" s="41" t="s">
        <v>5</v>
      </c>
      <c r="D78" s="42">
        <f>D63+D66+D69+D72+D75</f>
        <v>2992</v>
      </c>
      <c r="E78" s="42">
        <f t="shared" ref="E78:L78" si="10">E63+E66+E69+E72+E75</f>
        <v>1115</v>
      </c>
      <c r="F78" s="42">
        <f t="shared" si="10"/>
        <v>1442</v>
      </c>
      <c r="G78" s="42">
        <f t="shared" si="10"/>
        <v>1572</v>
      </c>
      <c r="H78" s="42">
        <f t="shared" si="10"/>
        <v>101</v>
      </c>
      <c r="I78" s="42">
        <f t="shared" si="10"/>
        <v>445</v>
      </c>
      <c r="J78" s="42">
        <f t="shared" si="10"/>
        <v>274</v>
      </c>
      <c r="K78" s="42">
        <f t="shared" si="10"/>
        <v>208</v>
      </c>
      <c r="L78" s="42">
        <f t="shared" si="10"/>
        <v>8149</v>
      </c>
    </row>
    <row r="79" spans="1:12" x14ac:dyDescent="0.4">
      <c r="A79" s="158"/>
      <c r="B79" s="159"/>
      <c r="C79" s="43" t="s">
        <v>0</v>
      </c>
      <c r="D79" s="44">
        <f>D64+D67+D70+D73+D76</f>
        <v>1764</v>
      </c>
      <c r="E79" s="44">
        <f t="shared" ref="E79:L79" si="11">E64+E67+E70+E73+E76</f>
        <v>674</v>
      </c>
      <c r="F79" s="44">
        <f t="shared" si="11"/>
        <v>866</v>
      </c>
      <c r="G79" s="44">
        <f t="shared" si="11"/>
        <v>1232</v>
      </c>
      <c r="H79" s="44">
        <f t="shared" si="11"/>
        <v>20</v>
      </c>
      <c r="I79" s="44">
        <f t="shared" si="11"/>
        <v>325</v>
      </c>
      <c r="J79" s="44">
        <f t="shared" si="11"/>
        <v>162</v>
      </c>
      <c r="K79" s="44">
        <f t="shared" si="11"/>
        <v>109</v>
      </c>
      <c r="L79" s="44">
        <f t="shared" si="11"/>
        <v>5152</v>
      </c>
    </row>
    <row r="80" spans="1:12" ht="15" thickBot="1" x14ac:dyDescent="0.45">
      <c r="A80" s="160"/>
      <c r="B80" s="161"/>
      <c r="C80" s="45" t="s">
        <v>4</v>
      </c>
      <c r="D80" s="46">
        <f t="shared" ref="D80" si="12">D79/D78</f>
        <v>0.58957219251336901</v>
      </c>
      <c r="E80" s="46">
        <f t="shared" ref="E80:L80" si="13">E79/E78</f>
        <v>0.60448430493273542</v>
      </c>
      <c r="F80" s="46">
        <f t="shared" si="13"/>
        <v>0.60055478502080439</v>
      </c>
      <c r="G80" s="46">
        <f t="shared" si="13"/>
        <v>0.78371501272264632</v>
      </c>
      <c r="H80" s="46">
        <f t="shared" si="13"/>
        <v>0.19801980198019803</v>
      </c>
      <c r="I80" s="46">
        <f t="shared" si="13"/>
        <v>0.7303370786516854</v>
      </c>
      <c r="J80" s="46">
        <f t="shared" si="13"/>
        <v>0.59124087591240881</v>
      </c>
      <c r="K80" s="46">
        <f t="shared" si="13"/>
        <v>0.52403846153846156</v>
      </c>
      <c r="L80" s="46">
        <f t="shared" si="13"/>
        <v>0.63222481286047372</v>
      </c>
    </row>
  </sheetData>
  <mergeCells count="34">
    <mergeCell ref="A18:B20"/>
    <mergeCell ref="A1:C1"/>
    <mergeCell ref="D1:K1"/>
    <mergeCell ref="A2:B2"/>
    <mergeCell ref="A3:A17"/>
    <mergeCell ref="B3:B5"/>
    <mergeCell ref="B6:B8"/>
    <mergeCell ref="B9:B11"/>
    <mergeCell ref="B12:B14"/>
    <mergeCell ref="B15:B17"/>
    <mergeCell ref="A38:B40"/>
    <mergeCell ref="A22:B22"/>
    <mergeCell ref="A23:A37"/>
    <mergeCell ref="B23:B25"/>
    <mergeCell ref="B26:B28"/>
    <mergeCell ref="B29:B31"/>
    <mergeCell ref="B32:B34"/>
    <mergeCell ref="B35:B37"/>
    <mergeCell ref="A58:B60"/>
    <mergeCell ref="A42:B42"/>
    <mergeCell ref="B46:B48"/>
    <mergeCell ref="B49:B51"/>
    <mergeCell ref="B52:B54"/>
    <mergeCell ref="B55:B57"/>
    <mergeCell ref="A43:A57"/>
    <mergeCell ref="B43:B45"/>
    <mergeCell ref="A78:B80"/>
    <mergeCell ref="A62:B62"/>
    <mergeCell ref="A63:A77"/>
    <mergeCell ref="B63:B65"/>
    <mergeCell ref="B66:B68"/>
    <mergeCell ref="B69:B71"/>
    <mergeCell ref="B72:B74"/>
    <mergeCell ref="B75:B7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주보(속보)발표 자료(4월1일주마감합계)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sellcar</dc:creator>
  <cp:lastModifiedBy>sellcar</cp:lastModifiedBy>
  <cp:lastPrinted>2022-12-02T01:58:27Z</cp:lastPrinted>
  <dcterms:created xsi:type="dcterms:W3CDTF">2022-10-18T05:27:36Z</dcterms:created>
  <dcterms:modified xsi:type="dcterms:W3CDTF">2024-04-22T04:06:56Z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3fda7ce-6156-4e79-840a-31239bced759_Enabled">
    <vt:lpwstr>true</vt:lpwstr>
  </property>
  <property fmtid="{D5CDD505-2E9C-101B-9397-08002B2CF9AE}" pid="3" name="MSIP_Label_33fda7ce-6156-4e79-840a-31239bced759_SetDate">
    <vt:lpwstr>2022-11-18T06:16:19Z</vt:lpwstr>
  </property>
  <property fmtid="{D5CDD505-2E9C-101B-9397-08002B2CF9AE}" pid="4" name="MSIP_Label_33fda7ce-6156-4e79-840a-31239bced759_Method">
    <vt:lpwstr>Privileged</vt:lpwstr>
  </property>
  <property fmtid="{D5CDD505-2E9C-101B-9397-08002B2CF9AE}" pid="5" name="MSIP_Label_33fda7ce-6156-4e79-840a-31239bced759_Name">
    <vt:lpwstr>일반문서(비암호화)</vt:lpwstr>
  </property>
  <property fmtid="{D5CDD505-2E9C-101B-9397-08002B2CF9AE}" pid="6" name="MSIP_Label_33fda7ce-6156-4e79-840a-31239bced759_SiteId">
    <vt:lpwstr>f9ac8ad9-9c79-4fb4-be57-986d607ad407</vt:lpwstr>
  </property>
  <property fmtid="{D5CDD505-2E9C-101B-9397-08002B2CF9AE}" pid="7" name="MSIP_Label_33fda7ce-6156-4e79-840a-31239bced759_ActionId">
    <vt:lpwstr>3644d0ff-b82d-433c-beb9-589ed89f6df7</vt:lpwstr>
  </property>
  <property fmtid="{D5CDD505-2E9C-101B-9397-08002B2CF9AE}" pid="8" name="MSIP_Label_33fda7ce-6156-4e79-840a-31239bced759_ContentBits">
    <vt:lpwstr>0</vt:lpwstr>
  </property>
</Properties>
</file>