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FA019411-D7C8-4FD5-A5F9-109EC0737D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5년12월1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2" i="10" l="1"/>
  <c r="N461" i="10"/>
  <c r="N460" i="10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I477" i="10" s="1"/>
  <c r="J475" i="10"/>
  <c r="K475" i="10"/>
  <c r="L475" i="10"/>
  <c r="M475" i="10"/>
  <c r="N475" i="10"/>
  <c r="F476" i="10"/>
  <c r="G476" i="10"/>
  <c r="H476" i="10"/>
  <c r="I476" i="10"/>
  <c r="J476" i="10"/>
  <c r="K476" i="10"/>
  <c r="L476" i="10"/>
  <c r="M476" i="10"/>
  <c r="E476" i="10"/>
  <c r="E477" i="10" s="1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476" i="10" l="1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<sst xmlns="http://schemas.openxmlformats.org/spreadsheetml/2006/main" count="865" uniqueCount="190">
  <si>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</si>
  <si>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</si>
  <si>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</si>
  <si>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</si>
  <si>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</si>
  <si>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</si>
  <si>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</si>
  <si>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</si>
  <si>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</si>
  <si>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</si>
  <si>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</si>
  <si>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</si>
  <si>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</si>
  <si>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</si>
  <si>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</si>
  <si>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</si>
  <si>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</si>
  <si>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</si>
  <si>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</si>
  <si>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</si>
  <si>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</si>
  <si>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</si>
  <si>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</si>
  <si>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</si>
  <si>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</si>
  <si>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</si>
  <si>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</si>
  <si>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</si>
  <si>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</si>
  <si>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</si>
  <si>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</si>
  <si>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</si>
  <si>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</si>
  <si>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</si>
  <si>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</si>
  <si>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</si>
  <si>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</si>
  <si>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</si>
  <si>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</si>
  <si>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</si>
  <si>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</si>
  <si>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</si>
  <si>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</si>
  <si>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</si>
  <si>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</si>
  <si>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</si>
  <si>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</si>
  <si>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</si>
  <si>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</si>
  <si>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</si>
  <si>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</si>
  <si>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</si>
  <si>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</si>
  <si>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</si>
  <si>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</si>
  <si>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</si>
  <si>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</si>
  <si>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</si>
  <si>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</si>
  <si>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</si>
  <si>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</si>
  <si>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</si>
  <si>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</si>
  <si>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</si>
  <si>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</si>
  <si>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</si>
  <si>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</si>
  <si>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</si>
  <si>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</si>
  <si>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</si>
  <si>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</si>
  <si>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</si>
  <si>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</si>
  <si>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</si>
  <si>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</si>
  <si>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</si>
  <si>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</si>
  <si>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</si>
  <si>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</si>
  <si>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</si>
  <si>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</si>
  <si>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</si>
  <si>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</si>
  <si>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</si>
  <si>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</si>
  <si>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</si>
  <si>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</si>
  <si>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</si>
  <si>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</si>
  <si>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</si>
  <si>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</si>
  <si>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</si>
  <si>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</si>
  <si>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</si>
  <si>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</si>
  <si>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</si>
  <si>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</si>
  <si>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</si>
  <si>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</si>
  <si>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</si>
  <si>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</si>
  <si>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</si>
  <si>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</si>
  <si>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</si>
  <si>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</si>
  <si>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</si>
  <si>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</si>
  <si>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</si>
  <si>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</si>
  <si>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</si>
  <si>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</si>
  <si>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</si>
  <si>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</si>
  <si>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</si>
  <si>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</si>
  <si>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</si>
  <si>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</si>
  <si>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</si>
  <si>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</si>
  <si>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</si>
  <si>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</si>
  <si>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</si>
  <si>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</si>
  <si>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</si>
  <si>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</si>
  <si>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</si>
  <si>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</si>
  <si>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</si>
  <si>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</si>
  <si>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</si>
  <si>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</si>
  <si>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</si>
  <si>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</si>
  <si>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</si>
  <si>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</si>
  <si>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</si>
  <si>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</si>
  <si>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</si>
  <si>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</si>
  <si>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</si>
  <si>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</si>
  <si>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</si>
  <si>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</si>
  <si>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</si>
  <si>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</si>
  <si>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</si>
  <si>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</si>
  <si>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</si>
  <si>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</si>
  <si>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</si>
  <si>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</si>
  <si>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</si>
  <si>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</si>
  <si>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</si>
  <si>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</si>
  <si>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</si>
  <si>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</si>
  <si>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</si>
  <si>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</si>
  <si>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</si>
  <si>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</si>
  <si>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</si>
  <si>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</si>
  <si>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</si>
  <si>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</si>
  <si>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</si>
  <si>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</si>
  <si>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</si>
  <si>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</si>
  <si>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</si>
  <si>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</si>
  <si>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</si>
  <si>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</si>
  <si>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</si>
  <si>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</si>
  <si>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</si>
  <si>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</si>
  <si>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</si>
  <si>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</si>
  <si>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</si>
  <si>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</si>
  <si>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</si>
  <si>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</si>
  <si>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</si>
  <si>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</si>
  <si>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</si>
  <si>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</si>
  <si>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</si>
  <si>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</si>
  <si>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11월29일주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</si>
</sst>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9" fontId="3" fillId="7" borderId="4" xfId="1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9" fillId="7" borderId="1" xfId="2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4" fillId="7" borderId="2" xfId="2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41" fontId="4" fillId="7" borderId="28" xfId="2" applyFont="1" applyFill="1" applyBorder="1" applyAlignment="1">
      <alignment horizontal="center" vertical="center" wrapText="1"/>
    </xf>
    <xf numFmtId="41" fontId="9" fillId="7" borderId="19" xfId="2" applyFont="1" applyFill="1" applyBorder="1" applyAlignment="1">
      <alignment horizontal="center" vertical="center" wrapText="1"/>
    </xf>
    <xf numFmtId="41" fontId="9" fillId="7" borderId="30" xfId="2" applyFont="1" applyFill="1" applyBorder="1" applyAlignment="1">
      <alignment horizontal="center" vertical="center" wrapText="1"/>
    </xf>
    <xf numFmtId="9" fontId="3" fillId="7" borderId="29" xfId="1" applyFont="1" applyFill="1" applyBorder="1" applyAlignment="1">
      <alignment horizontal="right" vertical="center" wrapText="1"/>
    </xf>
    <xf numFmtId="41" fontId="9" fillId="7" borderId="2" xfId="2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7"/>
  <sheetViews>
    <sheetView tabSelected="1" topLeftCell="A457" workbookViewId="0">
      <selection activeCell="M481" sqref="M481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93" t="s">
        <v>11</v>
      </c>
      <c r="C1" s="294"/>
      <c r="D1" s="294"/>
      <c r="E1" s="295" t="s">
        <v>18</v>
      </c>
      <c r="F1" s="296"/>
      <c r="G1" s="296"/>
      <c r="H1" s="296"/>
      <c r="I1" s="296"/>
      <c r="J1" s="296"/>
      <c r="K1" s="296"/>
      <c r="L1" s="297"/>
      <c r="M1" s="36" t="s">
        <v>16</v>
      </c>
    </row>
    <row r="2" spans="2:13" ht="35.4" customHeight="1" thickBot="1" x14ac:dyDescent="0.45">
      <c r="B2" s="271" t="s">
        <v>9</v>
      </c>
      <c r="C2" s="272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90" t="s">
        <v>19</v>
      </c>
      <c r="C3" s="278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1"/>
      <c r="C4" s="284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1"/>
      <c r="C5" s="285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1"/>
      <c r="C6" s="269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1"/>
      <c r="C7" s="284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1"/>
      <c r="C8" s="284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1"/>
      <c r="C9" s="278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1"/>
      <c r="C10" s="284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1"/>
      <c r="C11" s="285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1"/>
      <c r="C12" s="278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1"/>
      <c r="C13" s="284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1"/>
      <c r="C14" s="285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1"/>
      <c r="C15" s="278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1"/>
      <c r="C16" s="284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2"/>
      <c r="C17" s="285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79" t="s">
        <v>15</v>
      </c>
      <c r="C18" s="280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79"/>
      <c r="C19" s="280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1"/>
      <c r="C20" s="282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71" t="s">
        <v>9</v>
      </c>
      <c r="C22" s="272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90" t="s">
        <v>31</v>
      </c>
      <c r="C23" s="278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1"/>
      <c r="C24" s="284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1"/>
      <c r="C25" s="285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1"/>
      <c r="C26" s="269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1"/>
      <c r="C27" s="284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1"/>
      <c r="C28" s="284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1"/>
      <c r="C29" s="278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1"/>
      <c r="C30" s="284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1"/>
      <c r="C31" s="285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1"/>
      <c r="C32" s="278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1"/>
      <c r="C33" s="284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1"/>
      <c r="C34" s="285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1"/>
      <c r="C35" s="278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1"/>
      <c r="C36" s="284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2"/>
      <c r="C37" s="285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79" t="s">
        <v>30</v>
      </c>
      <c r="C38" s="280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79"/>
      <c r="C39" s="280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1"/>
      <c r="C40" s="282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71" t="s">
        <v>9</v>
      </c>
      <c r="C42" s="272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79"/>
      <c r="C43" s="269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79"/>
      <c r="C44" s="284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79"/>
      <c r="C45" s="285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79"/>
      <c r="C46" s="269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79"/>
      <c r="C47" s="284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79"/>
      <c r="C48" s="284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79"/>
      <c r="C49" s="278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79"/>
      <c r="C50" s="284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79"/>
      <c r="C51" s="285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79"/>
      <c r="C52" s="278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79"/>
      <c r="C53" s="284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86"/>
      <c r="C54" s="285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79" t="s">
        <v>36</v>
      </c>
      <c r="C55" s="280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79"/>
      <c r="C56" s="280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81"/>
      <c r="C57" s="282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71" t="s">
        <v>9</v>
      </c>
      <c r="C59" s="272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83" t="s">
        <v>37</v>
      </c>
      <c r="C60" s="278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79"/>
      <c r="C61" s="284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79"/>
      <c r="C62" s="285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79"/>
      <c r="C63" s="278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79"/>
      <c r="C64" s="284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79"/>
      <c r="C65" s="285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79"/>
      <c r="C66" s="269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79"/>
      <c r="C67" s="284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79"/>
      <c r="C68" s="284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79"/>
      <c r="C69" s="278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79"/>
      <c r="C70" s="284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79"/>
      <c r="C71" s="285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79"/>
      <c r="C72" s="278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79"/>
      <c r="C73" s="284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86"/>
      <c r="C74" s="285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79" t="s">
        <v>38</v>
      </c>
      <c r="C75" s="280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79"/>
      <c r="C76" s="280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1"/>
      <c r="C77" s="282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71" t="s">
        <v>9</v>
      </c>
      <c r="C79" s="272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83" t="s">
        <v>44</v>
      </c>
      <c r="C80" s="278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79"/>
      <c r="C81" s="284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79"/>
      <c r="C82" s="285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79"/>
      <c r="C83" s="278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79"/>
      <c r="C84" s="284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79"/>
      <c r="C85" s="285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79"/>
      <c r="C86" s="269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79"/>
      <c r="C87" s="284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79"/>
      <c r="C88" s="284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79"/>
      <c r="C89" s="278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79"/>
      <c r="C90" s="284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79"/>
      <c r="C91" s="285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79"/>
      <c r="C92" s="278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79"/>
      <c r="C93" s="284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86"/>
      <c r="C94" s="285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79" t="s">
        <v>45</v>
      </c>
      <c r="C95" s="280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79"/>
      <c r="C96" s="280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1"/>
      <c r="C97" s="282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71" t="s">
        <v>9</v>
      </c>
      <c r="C99" s="272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83" t="s">
        <v>51</v>
      </c>
      <c r="C100" s="278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79"/>
      <c r="C101" s="284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79"/>
      <c r="C102" s="285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79"/>
      <c r="C103" s="278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79"/>
      <c r="C104" s="284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79"/>
      <c r="C105" s="285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79"/>
      <c r="C106" s="269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79"/>
      <c r="C107" s="284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79"/>
      <c r="C108" s="284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79"/>
      <c r="C109" s="278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79"/>
      <c r="C110" s="284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79"/>
      <c r="C111" s="285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79" t="s">
        <v>56</v>
      </c>
      <c r="C112" s="280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79"/>
      <c r="C113" s="280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1"/>
      <c r="C114" s="282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71" t="s">
        <v>9</v>
      </c>
      <c r="C116" s="272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83" t="s">
        <v>57</v>
      </c>
      <c r="C117" s="278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79"/>
      <c r="C118" s="284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79"/>
      <c r="C119" s="285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79"/>
      <c r="C120" s="278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79"/>
      <c r="C121" s="284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79"/>
      <c r="C122" s="285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79"/>
      <c r="C123" s="269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79"/>
      <c r="C124" s="284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79"/>
      <c r="C125" s="284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79"/>
      <c r="C126" s="278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79"/>
      <c r="C127" s="284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79"/>
      <c r="C128" s="285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79"/>
      <c r="C129" s="278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79"/>
      <c r="C130" s="284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86"/>
      <c r="C131" s="285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79" t="s">
        <v>58</v>
      </c>
      <c r="C132" s="280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79"/>
      <c r="C133" s="280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1"/>
      <c r="C134" s="282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71" t="s">
        <v>9</v>
      </c>
      <c r="C136" s="272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83" t="s">
        <v>63</v>
      </c>
      <c r="C137" s="278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79"/>
      <c r="C138" s="284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79"/>
      <c r="C139" s="285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79"/>
      <c r="C140" s="278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79"/>
      <c r="C141" s="284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79"/>
      <c r="C142" s="285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79"/>
      <c r="C143" s="269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79"/>
      <c r="C144" s="284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79"/>
      <c r="C145" s="284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79"/>
      <c r="C146" s="278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79"/>
      <c r="C147" s="284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79"/>
      <c r="C148" s="285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79"/>
      <c r="C149" s="278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79"/>
      <c r="C150" s="284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86"/>
      <c r="C151" s="285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79" t="s">
        <v>64</v>
      </c>
      <c r="C152" s="280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79"/>
      <c r="C153" s="280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1"/>
      <c r="C154" s="282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71" t="s">
        <v>9</v>
      </c>
      <c r="C156" s="272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83" t="s">
        <v>71</v>
      </c>
      <c r="C157" s="278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79"/>
      <c r="C158" s="284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79"/>
      <c r="C159" s="285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79"/>
      <c r="C160" s="278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79"/>
      <c r="C161" s="284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79"/>
      <c r="C162" s="285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79"/>
      <c r="C163" s="269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79"/>
      <c r="C164" s="284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79"/>
      <c r="C165" s="284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79"/>
      <c r="C166" s="278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79"/>
      <c r="C167" s="284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79"/>
      <c r="C168" s="285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79"/>
      <c r="C169" s="278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79"/>
      <c r="C170" s="284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86"/>
      <c r="C171" s="285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79" t="s">
        <v>72</v>
      </c>
      <c r="C172" s="280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79"/>
      <c r="C173" s="280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1"/>
      <c r="C174" s="282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71" t="s">
        <v>9</v>
      </c>
      <c r="C176" s="272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83" t="s">
        <v>78</v>
      </c>
      <c r="C177" s="278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79"/>
      <c r="C178" s="284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79"/>
      <c r="C179" s="285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79"/>
      <c r="C180" s="278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79"/>
      <c r="C181" s="284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79"/>
      <c r="C182" s="285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79"/>
      <c r="C183" s="269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79"/>
      <c r="C184" s="284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79"/>
      <c r="C185" s="284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79"/>
      <c r="C186" s="278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79"/>
      <c r="C187" s="284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79"/>
      <c r="C188" s="285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79"/>
      <c r="C189" s="278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79"/>
      <c r="C190" s="284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86"/>
      <c r="C191" s="285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79" t="s">
        <v>84</v>
      </c>
      <c r="C192" s="280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79"/>
      <c r="C193" s="280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81"/>
      <c r="C194" s="282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71" t="s">
        <v>9</v>
      </c>
      <c r="C196" s="272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83" t="s">
        <v>85</v>
      </c>
      <c r="C197" s="278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79"/>
      <c r="C198" s="269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79"/>
      <c r="C199" s="270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79"/>
      <c r="C200" s="278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79"/>
      <c r="C201" s="284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79"/>
      <c r="C202" s="285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79"/>
      <c r="C203" s="269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79"/>
      <c r="C204" s="284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79"/>
      <c r="C205" s="284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79"/>
      <c r="C206" s="278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79"/>
      <c r="C207" s="284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79"/>
      <c r="C208" s="285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79"/>
      <c r="C209" s="278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79"/>
      <c r="C210" s="284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86"/>
      <c r="C211" s="285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79" t="s">
        <v>86</v>
      </c>
      <c r="C212" s="280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79"/>
      <c r="C213" s="280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81"/>
      <c r="C214" s="282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71" t="s">
        <v>9</v>
      </c>
      <c r="C216" s="272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83" t="s">
        <v>92</v>
      </c>
      <c r="C217" s="278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79"/>
      <c r="C218" s="269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79"/>
      <c r="C219" s="270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79"/>
      <c r="C220" s="278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79"/>
      <c r="C221" s="284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79"/>
      <c r="C222" s="285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79"/>
      <c r="C223" s="269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79"/>
      <c r="C224" s="284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79"/>
      <c r="C225" s="284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79"/>
      <c r="C226" s="278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79"/>
      <c r="C227" s="284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79"/>
      <c r="C228" s="285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79"/>
      <c r="C229" s="278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79"/>
      <c r="C230" s="284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86"/>
      <c r="C231" s="285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79" t="s">
        <v>93</v>
      </c>
      <c r="C232" s="280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79"/>
      <c r="C233" s="280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1"/>
      <c r="C234" s="282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71" t="s">
        <v>9</v>
      </c>
      <c r="C236" s="272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83" t="s">
        <v>99</v>
      </c>
      <c r="C237" s="278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79"/>
      <c r="C238" s="269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79"/>
      <c r="C239" s="270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79"/>
      <c r="C240" s="278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79"/>
      <c r="C241" s="284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79"/>
      <c r="C242" s="285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79"/>
      <c r="C243" s="269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79"/>
      <c r="C244" s="284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79"/>
      <c r="C245" s="284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79"/>
      <c r="C246" s="278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79"/>
      <c r="C247" s="284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79"/>
      <c r="C248" s="285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79"/>
      <c r="C249" s="278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79"/>
      <c r="C250" s="284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86"/>
      <c r="C251" s="285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79" t="s">
        <v>104</v>
      </c>
      <c r="C252" s="280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79"/>
      <c r="C253" s="280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1"/>
      <c r="C254" s="282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71" t="s">
        <v>9</v>
      </c>
      <c r="C256" s="272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83" t="s">
        <v>107</v>
      </c>
      <c r="C257" s="278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79"/>
      <c r="C258" s="269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79"/>
      <c r="C259" s="270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79"/>
      <c r="C260" s="278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79"/>
      <c r="C261" s="284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79"/>
      <c r="C262" s="285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79"/>
      <c r="C263" s="269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79"/>
      <c r="C264" s="284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79"/>
      <c r="C265" s="284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79"/>
      <c r="C266" s="278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79"/>
      <c r="C267" s="284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79"/>
      <c r="C268" s="285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79" t="s">
        <v>112</v>
      </c>
      <c r="C269" s="280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79"/>
      <c r="C270" s="280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1"/>
      <c r="C271" s="282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71" t="s">
        <v>9</v>
      </c>
      <c r="C274" s="272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83" t="s">
        <v>113</v>
      </c>
      <c r="C275" s="278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79"/>
      <c r="C276" s="269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79"/>
      <c r="C277" s="270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79"/>
      <c r="C278" s="278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79"/>
      <c r="C279" s="284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79"/>
      <c r="C280" s="285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79"/>
      <c r="C281" s="269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79"/>
      <c r="C282" s="284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79"/>
      <c r="C283" s="284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79"/>
      <c r="C284" s="278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79"/>
      <c r="C285" s="284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79"/>
      <c r="C286" s="285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79"/>
      <c r="C287" s="278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79"/>
      <c r="C288" s="284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86"/>
      <c r="C289" s="285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79" t="s">
        <v>114</v>
      </c>
      <c r="C290" s="280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79"/>
      <c r="C291" s="280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1"/>
      <c r="C292" s="282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71" t="s">
        <v>9</v>
      </c>
      <c r="C299" s="272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83" t="s">
        <v>126</v>
      </c>
      <c r="C300" s="278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79"/>
      <c r="C301" s="269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79"/>
      <c r="C302" s="270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79"/>
      <c r="C303" s="278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79"/>
      <c r="C304" s="284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79"/>
      <c r="C305" s="285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79"/>
      <c r="C306" s="269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79"/>
      <c r="C307" s="284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79"/>
      <c r="C308" s="284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79"/>
      <c r="C309" s="278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79"/>
      <c r="C310" s="284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79"/>
      <c r="C311" s="285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79"/>
      <c r="C312" s="287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79"/>
      <c r="C313" s="288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86"/>
      <c r="C314" s="289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79" t="s">
        <v>132</v>
      </c>
      <c r="C315" s="280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79"/>
      <c r="C316" s="280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1"/>
      <c r="C317" s="282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71" t="s">
        <v>9</v>
      </c>
      <c r="C319" s="272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83" t="s">
        <v>133</v>
      </c>
      <c r="C320" s="278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79"/>
      <c r="C321" s="269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79"/>
      <c r="C322" s="270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79"/>
      <c r="C323" s="278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79"/>
      <c r="C324" s="284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79"/>
      <c r="C325" s="285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79"/>
      <c r="C326" s="269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79"/>
      <c r="C327" s="284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79"/>
      <c r="C328" s="284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79"/>
      <c r="C329" s="278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79"/>
      <c r="C330" s="284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79"/>
      <c r="C331" s="285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79"/>
      <c r="C332" s="287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79"/>
      <c r="C333" s="288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86"/>
      <c r="C334" s="289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79" t="s">
        <v>134</v>
      </c>
      <c r="C335" s="280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79"/>
      <c r="C336" s="280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81"/>
      <c r="C337" s="282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71" t="s">
        <v>9</v>
      </c>
      <c r="C339" s="272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83" t="s">
        <v>140</v>
      </c>
      <c r="C340" s="278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79"/>
      <c r="C341" s="269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79"/>
      <c r="C342" s="270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79"/>
      <c r="C343" s="278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79"/>
      <c r="C344" s="284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79"/>
      <c r="C345" s="285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79"/>
      <c r="C346" s="269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79"/>
      <c r="C347" s="284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79"/>
      <c r="C348" s="284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79"/>
      <c r="C349" s="278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79"/>
      <c r="C350" s="284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79"/>
      <c r="C351" s="285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79"/>
      <c r="C352" s="287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79"/>
      <c r="C353" s="288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86"/>
      <c r="C354" s="289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79" t="s">
        <v>141</v>
      </c>
      <c r="C355" s="280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79"/>
      <c r="C356" s="280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81"/>
      <c r="C357" s="282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71" t="s">
        <v>9</v>
      </c>
      <c r="C360" s="272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83" t="s">
        <v>147</v>
      </c>
      <c r="C361" s="278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79"/>
      <c r="C362" s="269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79"/>
      <c r="C363" s="270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79"/>
      <c r="C364" s="278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79"/>
      <c r="C365" s="284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79"/>
      <c r="C366" s="285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79"/>
      <c r="C367" s="269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79"/>
      <c r="C368" s="284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79"/>
      <c r="C369" s="284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79"/>
      <c r="C370" s="278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79"/>
      <c r="C371" s="284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79"/>
      <c r="C372" s="285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79"/>
      <c r="C373" s="287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79"/>
      <c r="C374" s="288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86"/>
      <c r="C375" s="289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79" t="s">
        <v>154</v>
      </c>
      <c r="C376" s="280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79"/>
      <c r="C377" s="280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81"/>
      <c r="C378" s="282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71" t="s">
        <v>9</v>
      </c>
      <c r="C380" s="272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83" t="s">
        <v>156</v>
      </c>
      <c r="C381" s="278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79"/>
      <c r="C382" s="269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79"/>
      <c r="C383" s="270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79"/>
      <c r="C384" s="278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79"/>
      <c r="C385" s="284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79"/>
      <c r="C386" s="285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79"/>
      <c r="C387" s="269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79"/>
      <c r="C388" s="284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79"/>
      <c r="C389" s="284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79"/>
      <c r="C390" s="278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79"/>
      <c r="C391" s="284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79"/>
      <c r="C392" s="285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79"/>
      <c r="C393" s="287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79"/>
      <c r="C394" s="288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86"/>
      <c r="C395" s="289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79" t="s">
        <v>161</v>
      </c>
      <c r="C396" s="280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79"/>
      <c r="C397" s="280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81"/>
      <c r="C398" s="282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71" t="s">
        <v>9</v>
      </c>
      <c r="C401" s="272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83" t="s">
        <v>163</v>
      </c>
      <c r="C402" s="298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79"/>
      <c r="C403" s="269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79"/>
      <c r="C404" s="270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79"/>
      <c r="C405" s="298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79"/>
      <c r="C406" s="284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79"/>
      <c r="C407" s="285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79"/>
      <c r="C408" s="269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79"/>
      <c r="C409" s="284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79"/>
      <c r="C410" s="284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79"/>
      <c r="C411" s="278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79"/>
      <c r="C412" s="284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79"/>
      <c r="C413" s="285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79"/>
      <c r="C414" s="287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79"/>
      <c r="C415" s="288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86"/>
      <c r="C416" s="289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79" t="s">
        <v>166</v>
      </c>
      <c r="C417" s="280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79"/>
      <c r="C418" s="280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81"/>
      <c r="C419" s="282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71" t="s">
        <v>9</v>
      </c>
      <c r="C422" s="272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83" t="s">
        <v>170</v>
      </c>
      <c r="C423" s="278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79"/>
      <c r="C424" s="269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79"/>
      <c r="C425" s="270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79"/>
      <c r="C426" s="278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79"/>
      <c r="C427" s="284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79"/>
      <c r="C428" s="285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79"/>
      <c r="C429" s="269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79"/>
      <c r="C430" s="284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79"/>
      <c r="C431" s="284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79"/>
      <c r="C432" s="278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79"/>
      <c r="C433" s="284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79"/>
      <c r="C434" s="285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79"/>
      <c r="C435" s="287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79"/>
      <c r="C436" s="288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86"/>
      <c r="C437" s="289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79" t="s">
        <v>84</v>
      </c>
      <c r="C438" s="280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79"/>
      <c r="C439" s="280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81"/>
      <c r="C440" s="282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71" t="s">
        <v>9</v>
      </c>
      <c r="C442" s="272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83" t="s">
        <v>176</v>
      </c>
      <c r="C443" s="278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79"/>
      <c r="C444" s="269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79"/>
      <c r="C445" s="270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79"/>
      <c r="C446" s="278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79"/>
      <c r="C447" s="284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79"/>
      <c r="C448" s="285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79"/>
      <c r="C449" s="269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79"/>
      <c r="C450" s="284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79"/>
      <c r="C451" s="284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79"/>
      <c r="C452" s="278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79"/>
      <c r="C453" s="284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79"/>
      <c r="C454" s="285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79" t="s">
        <v>182</v>
      </c>
      <c r="C455" s="280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79"/>
      <c r="C456" s="280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81"/>
      <c r="C457" s="282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71" t="s">
        <v>9</v>
      </c>
      <c r="C459" s="272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273" t="s">
        <v>183</v>
      </c>
      <c r="C460" s="275" t="s">
        <v>185</v>
      </c>
      <c r="D460" s="264" t="s">
        <v>3</v>
      </c>
      <c r="E460" s="265">
        <v>3510</v>
      </c>
      <c r="F460" s="265">
        <v>815</v>
      </c>
      <c r="G460" s="265">
        <v>2185</v>
      </c>
      <c r="H460" s="265">
        <v>1461</v>
      </c>
      <c r="I460" s="265">
        <v>740</v>
      </c>
      <c r="J460" s="265">
        <v>82</v>
      </c>
      <c r="K460" s="265">
        <v>439</v>
      </c>
      <c r="L460" s="265">
        <v>460</v>
      </c>
      <c r="M460" s="301">
        <v>279</v>
      </c>
      <c r="N460" s="300">
        <f>SUM(E460:M460)</f>
        <v>9971</v>
      </c>
    </row>
    <row r="461" spans="2:14" x14ac:dyDescent="0.4">
      <c r="B461" s="274"/>
      <c r="C461" s="276"/>
      <c r="D461" s="266" t="s">
        <v>0</v>
      </c>
      <c r="E461" s="267">
        <v>1917</v>
      </c>
      <c r="F461" s="267">
        <v>501</v>
      </c>
      <c r="G461" s="267">
        <v>1095</v>
      </c>
      <c r="H461" s="267">
        <v>1082</v>
      </c>
      <c r="I461" s="267">
        <v>500</v>
      </c>
      <c r="J461" s="267">
        <v>36</v>
      </c>
      <c r="K461" s="267">
        <v>261</v>
      </c>
      <c r="L461" s="267">
        <v>223</v>
      </c>
      <c r="M461" s="299">
        <v>123</v>
      </c>
      <c r="N461" s="303">
        <f>SUM(E461:M461)</f>
        <v>5738</v>
      </c>
    </row>
    <row r="462" spans="2:14" ht="15" thickBot="1" x14ac:dyDescent="0.45">
      <c r="B462" s="274"/>
      <c r="C462" s="277"/>
      <c r="D462" s="268" t="s">
        <v>4</v>
      </c>
      <c r="E462" s="260">
        <f>E461/E460</f>
        <v>0.5461538461538461</v>
      </c>
      <c r="F462" s="260">
        <f t="shared" ref="F462:N462" si="104">F461/F460</f>
        <v>0.6147239263803681</v>
      </c>
      <c r="G462" s="260">
        <f t="shared" si="104"/>
        <v>0.50114416475972545</v>
      </c>
      <c r="H462" s="260">
        <f t="shared" si="104"/>
        <v>0.74058863791923335</v>
      </c>
      <c r="I462" s="260">
        <f t="shared" si="104"/>
        <v>0.67567567567567566</v>
      </c>
      <c r="J462" s="260">
        <f t="shared" si="104"/>
        <v>0.43902439024390244</v>
      </c>
      <c r="K462" s="260">
        <f t="shared" si="104"/>
        <v>0.59453302961275623</v>
      </c>
      <c r="L462" s="260">
        <f t="shared" si="104"/>
        <v>0.48478260869565215</v>
      </c>
      <c r="M462" s="302">
        <f t="shared" si="104"/>
        <v>0.44086021505376344</v>
      </c>
      <c r="N462" s="260">
        <f>N461/N460</f>
        <v>0.57546885969311001</v>
      </c>
    </row>
    <row r="463" spans="2:14" ht="14.4" customHeight="1" x14ac:dyDescent="0.4">
      <c r="B463" s="274"/>
      <c r="C463" s="278" t="s">
        <v>186</v>
      </c>
      <c r="D463" s="50" t="s">
        <v>3</v>
      </c>
      <c r="E463" s="10"/>
      <c r="F463" s="10"/>
      <c r="G463" s="221"/>
      <c r="H463" s="10"/>
      <c r="I463" s="210"/>
      <c r="J463" s="10"/>
      <c r="K463" s="124"/>
      <c r="L463" s="112"/>
      <c r="M463" s="111"/>
      <c r="N463" s="250"/>
    </row>
    <row r="464" spans="2:14" x14ac:dyDescent="0.4">
      <c r="B464" s="274"/>
      <c r="C464" s="269"/>
      <c r="D464" s="51" t="s">
        <v>0</v>
      </c>
      <c r="E464" s="11"/>
      <c r="F464" s="11"/>
      <c r="G464" s="222"/>
      <c r="H464" s="11"/>
      <c r="I464" s="211"/>
      <c r="J464" s="11"/>
      <c r="K464" s="114"/>
      <c r="L464" s="115"/>
      <c r="M464" s="118"/>
      <c r="N464" s="198"/>
    </row>
    <row r="465" spans="2:14" ht="15" thickBot="1" x14ac:dyDescent="0.45">
      <c r="B465" s="274"/>
      <c r="C465" s="269"/>
      <c r="D465" s="16" t="s">
        <v>4</v>
      </c>
      <c r="E465" s="56"/>
      <c r="F465" s="56"/>
      <c r="G465" s="261"/>
      <c r="H465" s="56"/>
      <c r="I465" s="262"/>
      <c r="J465" s="56"/>
      <c r="K465" s="130"/>
      <c r="L465" s="131"/>
      <c r="M465" s="130"/>
      <c r="N465" s="251"/>
    </row>
    <row r="466" spans="2:14" ht="14.4" customHeight="1" x14ac:dyDescent="0.4">
      <c r="B466" s="274"/>
      <c r="C466" s="278" t="s">
        <v>187</v>
      </c>
      <c r="D466" s="50" t="s">
        <v>3</v>
      </c>
      <c r="E466" s="10"/>
      <c r="F466" s="111"/>
      <c r="G466" s="112"/>
      <c r="H466" s="10"/>
      <c r="I466" s="112"/>
      <c r="J466" s="111"/>
      <c r="K466" s="111"/>
      <c r="L466" s="112"/>
      <c r="M466" s="111"/>
      <c r="N466" s="250"/>
    </row>
    <row r="467" spans="2:14" x14ac:dyDescent="0.4">
      <c r="B467" s="274"/>
      <c r="C467" s="269"/>
      <c r="D467" s="51" t="s">
        <v>0</v>
      </c>
      <c r="E467" s="11"/>
      <c r="F467" s="114"/>
      <c r="G467" s="122"/>
      <c r="H467" s="11"/>
      <c r="I467" s="122"/>
      <c r="J467" s="114"/>
      <c r="K467" s="118"/>
      <c r="L467" s="115"/>
      <c r="M467" s="118"/>
      <c r="N467" s="198"/>
    </row>
    <row r="468" spans="2:14" ht="15" thickBot="1" x14ac:dyDescent="0.45">
      <c r="B468" s="274"/>
      <c r="C468" s="270"/>
      <c r="D468" s="52" t="s">
        <v>4</v>
      </c>
      <c r="E468" s="12"/>
      <c r="F468" s="34"/>
      <c r="G468" s="94"/>
      <c r="H468" s="12"/>
      <c r="I468" s="94"/>
      <c r="J468" s="34"/>
      <c r="K468" s="34"/>
      <c r="L468" s="94"/>
      <c r="M468" s="34"/>
      <c r="N468" s="101"/>
    </row>
    <row r="469" spans="2:14" x14ac:dyDescent="0.4">
      <c r="B469" s="274"/>
      <c r="C469" s="269" t="s">
        <v>188</v>
      </c>
      <c r="D469" s="17" t="s">
        <v>3</v>
      </c>
      <c r="E469" s="93"/>
      <c r="F469" s="127"/>
      <c r="G469" s="128"/>
      <c r="H469" s="93"/>
      <c r="I469" s="128"/>
      <c r="J469" s="127"/>
      <c r="K469" s="127"/>
      <c r="L469" s="128"/>
      <c r="M469" s="127"/>
      <c r="N469" s="263"/>
    </row>
    <row r="470" spans="2:14" x14ac:dyDescent="0.4">
      <c r="B470" s="274"/>
      <c r="C470" s="269"/>
      <c r="D470" s="51" t="s">
        <v>0</v>
      </c>
      <c r="E470" s="11"/>
      <c r="F470" s="114"/>
      <c r="G470" s="122"/>
      <c r="H470" s="11"/>
      <c r="I470" s="122"/>
      <c r="J470" s="114"/>
      <c r="K470" s="118"/>
      <c r="L470" s="115"/>
      <c r="M470" s="118"/>
      <c r="N470" s="198"/>
    </row>
    <row r="471" spans="2:14" ht="15" thickBot="1" x14ac:dyDescent="0.45">
      <c r="B471" s="274"/>
      <c r="C471" s="270"/>
      <c r="D471" s="16" t="s">
        <v>4</v>
      </c>
      <c r="E471" s="56"/>
      <c r="F471" s="130"/>
      <c r="G471" s="131"/>
      <c r="H471" s="56"/>
      <c r="I471" s="131"/>
      <c r="J471" s="130"/>
      <c r="K471" s="130"/>
      <c r="L471" s="131"/>
      <c r="M471" s="130"/>
      <c r="N471" s="251"/>
    </row>
    <row r="472" spans="2:14" ht="14.4" customHeight="1" x14ac:dyDescent="0.4">
      <c r="B472" s="274"/>
      <c r="C472" s="278" t="s">
        <v>189</v>
      </c>
      <c r="D472" s="218" t="s">
        <v>5</v>
      </c>
      <c r="E472" s="10"/>
      <c r="F472" s="10"/>
      <c r="G472" s="226"/>
      <c r="H472" s="10"/>
      <c r="I472" s="112"/>
      <c r="J472" s="111"/>
      <c r="K472" s="111"/>
      <c r="L472" s="226"/>
      <c r="M472" s="111"/>
      <c r="N472" s="250"/>
    </row>
    <row r="473" spans="2:14" x14ac:dyDescent="0.4">
      <c r="B473" s="274"/>
      <c r="C473" s="269"/>
      <c r="D473" s="219" t="s">
        <v>0</v>
      </c>
      <c r="E473" s="11"/>
      <c r="F473" s="11"/>
      <c r="G473" s="228"/>
      <c r="H473" s="11"/>
      <c r="I473" s="122"/>
      <c r="J473" s="114"/>
      <c r="K473" s="114"/>
      <c r="L473" s="228"/>
      <c r="M473" s="114"/>
      <c r="N473" s="198"/>
    </row>
    <row r="474" spans="2:14" ht="15" thickBot="1" x14ac:dyDescent="0.45">
      <c r="B474" s="274"/>
      <c r="C474" s="270"/>
      <c r="D474" s="220" t="s">
        <v>4</v>
      </c>
      <c r="E474" s="229"/>
      <c r="F474" s="229"/>
      <c r="G474" s="230"/>
      <c r="H474" s="229"/>
      <c r="I474" s="216"/>
      <c r="J474" s="73"/>
      <c r="K474" s="73"/>
      <c r="L474" s="230"/>
      <c r="M474" s="73"/>
      <c r="N474" s="101"/>
    </row>
    <row r="475" spans="2:14" ht="14.4" customHeight="1" x14ac:dyDescent="0.4">
      <c r="B475" s="279" t="s">
        <v>184</v>
      </c>
      <c r="C475" s="280"/>
      <c r="D475" s="195" t="s">
        <v>155</v>
      </c>
      <c r="E475" s="190">
        <f>E460+E463+E466+E469+E472</f>
        <v>3510</v>
      </c>
      <c r="F475" s="190">
        <f t="shared" ref="F475:N475" si="105">F460+F463+F466+F469+F472</f>
        <v>815</v>
      </c>
      <c r="G475" s="190">
        <f t="shared" si="105"/>
        <v>2185</v>
      </c>
      <c r="H475" s="190">
        <f t="shared" si="105"/>
        <v>1461</v>
      </c>
      <c r="I475" s="190">
        <f t="shared" si="105"/>
        <v>740</v>
      </c>
      <c r="J475" s="190">
        <f t="shared" si="105"/>
        <v>82</v>
      </c>
      <c r="K475" s="190">
        <f t="shared" si="105"/>
        <v>439</v>
      </c>
      <c r="L475" s="190">
        <f t="shared" si="105"/>
        <v>460</v>
      </c>
      <c r="M475" s="190">
        <f t="shared" si="105"/>
        <v>279</v>
      </c>
      <c r="N475" s="190">
        <f t="shared" si="105"/>
        <v>9971</v>
      </c>
    </row>
    <row r="476" spans="2:14" x14ac:dyDescent="0.4">
      <c r="B476" s="279"/>
      <c r="C476" s="280"/>
      <c r="D476" s="43" t="s">
        <v>0</v>
      </c>
      <c r="E476" s="44">
        <f>E461+E464+E467+E470+E473</f>
        <v>1917</v>
      </c>
      <c r="F476" s="44">
        <f t="shared" ref="F476:N476" si="106">F461+F464+F467+F470+F473</f>
        <v>501</v>
      </c>
      <c r="G476" s="44">
        <f t="shared" si="106"/>
        <v>1095</v>
      </c>
      <c r="H476" s="44">
        <f t="shared" si="106"/>
        <v>1082</v>
      </c>
      <c r="I476" s="44">
        <f t="shared" si="106"/>
        <v>500</v>
      </c>
      <c r="J476" s="44">
        <f t="shared" si="106"/>
        <v>36</v>
      </c>
      <c r="K476" s="44">
        <f t="shared" si="106"/>
        <v>261</v>
      </c>
      <c r="L476" s="44">
        <f t="shared" si="106"/>
        <v>223</v>
      </c>
      <c r="M476" s="44">
        <f t="shared" si="106"/>
        <v>123</v>
      </c>
      <c r="N476" s="44">
        <f t="shared" si="106"/>
        <v>5738</v>
      </c>
    </row>
    <row r="477" spans="2:14" ht="15" thickBot="1" x14ac:dyDescent="0.45">
      <c r="B477" s="281"/>
      <c r="C477" s="282"/>
      <c r="D477" s="45" t="s">
        <v>4</v>
      </c>
      <c r="E477" s="46">
        <f>E476/E475</f>
        <v>0.5461538461538461</v>
      </c>
      <c r="F477" s="46">
        <f t="shared" ref="F477:N477" si="107">F476/F475</f>
        <v>0.6147239263803681</v>
      </c>
      <c r="G477" s="46">
        <f t="shared" si="107"/>
        <v>0.50114416475972545</v>
      </c>
      <c r="H477" s="46">
        <f t="shared" si="107"/>
        <v>0.74058863791923335</v>
      </c>
      <c r="I477" s="46">
        <f t="shared" si="107"/>
        <v>0.67567567567567566</v>
      </c>
      <c r="J477" s="46">
        <f t="shared" si="107"/>
        <v>0.43902439024390244</v>
      </c>
      <c r="K477" s="46">
        <f t="shared" si="107"/>
        <v>0.59453302961275623</v>
      </c>
      <c r="L477" s="46">
        <f t="shared" si="107"/>
        <v>0.48478260869565215</v>
      </c>
      <c r="M477" s="46">
        <f t="shared" si="107"/>
        <v>0.44086021505376344</v>
      </c>
      <c r="N477" s="46">
        <f t="shared" si="107"/>
        <v>0.57546885969311001</v>
      </c>
    </row>
  </sheetData>
  <mergeCells count="190"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340:B354"/>
    <mergeCell ref="C340:C342"/>
    <mergeCell ref="C343:C345"/>
    <mergeCell ref="C346:C348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C349:C351"/>
    <mergeCell ref="C352:C354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(25년12월1일주)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2025-12-13T02:55:22Z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