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205619E8-33F2-4C7A-BBA4-C1F3A711DA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간(속보)발표 (26년1월5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6" i="10" l="1"/>
  <c r="M497" i="10"/>
  <c r="L497" i="10"/>
  <c r="K497" i="10"/>
  <c r="J497" i="10"/>
  <c r="I497" i="10"/>
  <c r="H497" i="10"/>
  <c r="G497" i="10"/>
  <c r="F497" i="10"/>
  <c r="E497" i="10"/>
  <c r="M496" i="10"/>
  <c r="L496" i="10"/>
  <c r="K496" i="10"/>
  <c r="J496" i="10"/>
  <c r="I496" i="10"/>
  <c r="H496" i="10"/>
  <c r="G496" i="10"/>
  <c r="F496" i="10"/>
  <c r="E496" i="10"/>
  <c r="N494" i="10"/>
  <c r="N493" i="10"/>
  <c r="N491" i="10"/>
  <c r="N490" i="10"/>
  <c r="N488" i="10"/>
  <c r="N487" i="10"/>
  <c r="N485" i="10"/>
  <c r="N484" i="10"/>
  <c r="N482" i="10"/>
  <c r="N481" i="10"/>
  <c r="N473" i="10"/>
  <c r="N472" i="10"/>
  <c r="J474" i="10"/>
  <c r="N470" i="10"/>
  <c r="N469" i="10"/>
  <c r="J471" i="10"/>
  <c r="N467" i="10"/>
  <c r="N466" i="10"/>
  <c r="M468" i="10"/>
  <c r="J468" i="10"/>
  <c r="N464" i="10"/>
  <c r="N463" i="10"/>
  <c r="M465" i="10"/>
  <c r="F498" i="10" l="1"/>
  <c r="E498" i="10"/>
  <c r="J498" i="10"/>
  <c r="N486" i="10"/>
  <c r="G498" i="10"/>
  <c r="N497" i="10"/>
  <c r="K498" i="10"/>
  <c r="N474" i="10"/>
  <c r="H498" i="10"/>
  <c r="N483" i="10"/>
  <c r="I498" i="10"/>
  <c r="N496" i="10"/>
  <c r="L498" i="10"/>
  <c r="M498" i="10"/>
  <c r="N471" i="10"/>
  <c r="N468" i="10"/>
  <c r="N465" i="10"/>
  <c r="J465" i="10"/>
  <c r="N461" i="10"/>
  <c r="N460" i="10"/>
  <c r="N475" i="10" s="1"/>
  <c r="F462" i="10"/>
  <c r="G462" i="10"/>
  <c r="H462" i="10"/>
  <c r="I462" i="10"/>
  <c r="J462" i="10"/>
  <c r="K462" i="10"/>
  <c r="L462" i="10"/>
  <c r="M462" i="10"/>
  <c r="E462" i="10"/>
  <c r="F475" i="10"/>
  <c r="G475" i="10"/>
  <c r="H475" i="10"/>
  <c r="I475" i="10"/>
  <c r="J475" i="10"/>
  <c r="K475" i="10"/>
  <c r="L475" i="10"/>
  <c r="M475" i="10"/>
  <c r="F476" i="10"/>
  <c r="G476" i="10"/>
  <c r="H476" i="10"/>
  <c r="I476" i="10"/>
  <c r="J476" i="10"/>
  <c r="K476" i="10"/>
  <c r="L476" i="10"/>
  <c r="M476" i="10"/>
  <c r="E476" i="10"/>
  <c r="E475" i="10"/>
  <c r="G454" i="10"/>
  <c r="J454" i="10"/>
  <c r="J451" i="10"/>
  <c r="J448" i="10"/>
  <c r="J445" i="10"/>
  <c r="E455" i="10"/>
  <c r="F455" i="10"/>
  <c r="G455" i="10"/>
  <c r="E456" i="10"/>
  <c r="F456" i="10"/>
  <c r="G456" i="10"/>
  <c r="I455" i="10"/>
  <c r="J455" i="10"/>
  <c r="K455" i="10"/>
  <c r="L455" i="10"/>
  <c r="M455" i="10"/>
  <c r="I456" i="10"/>
  <c r="J456" i="10"/>
  <c r="K456" i="10"/>
  <c r="L456" i="10"/>
  <c r="M456" i="10"/>
  <c r="H456" i="10"/>
  <c r="H455" i="10"/>
  <c r="N453" i="10"/>
  <c r="N452" i="10"/>
  <c r="N450" i="10"/>
  <c r="N449" i="10"/>
  <c r="N447" i="10"/>
  <c r="N446" i="10"/>
  <c r="N444" i="10"/>
  <c r="N443" i="10"/>
  <c r="N436" i="10"/>
  <c r="N435" i="10"/>
  <c r="J437" i="10"/>
  <c r="N433" i="10"/>
  <c r="N432" i="10"/>
  <c r="J434" i="10"/>
  <c r="I439" i="10"/>
  <c r="I438" i="10"/>
  <c r="F439" i="10"/>
  <c r="F438" i="10"/>
  <c r="N430" i="10"/>
  <c r="N429" i="10"/>
  <c r="J431" i="10"/>
  <c r="N427" i="10"/>
  <c r="N426" i="10"/>
  <c r="N498" i="10" l="1"/>
  <c r="N462" i="10"/>
  <c r="E477" i="10"/>
  <c r="I477" i="10"/>
  <c r="N476" i="10"/>
  <c r="N477" i="10" s="1"/>
  <c r="K477" i="10"/>
  <c r="F477" i="10"/>
  <c r="J477" i="10"/>
  <c r="M477" i="10"/>
  <c r="L477" i="10"/>
  <c r="G477" i="10"/>
  <c r="H477" i="10"/>
  <c r="N454" i="10"/>
  <c r="N451" i="10"/>
  <c r="E457" i="10"/>
  <c r="M457" i="10"/>
  <c r="L457" i="10"/>
  <c r="F457" i="10"/>
  <c r="I457" i="10"/>
  <c r="J457" i="10"/>
  <c r="N455" i="10"/>
  <c r="N456" i="10"/>
  <c r="K457" i="10"/>
  <c r="G457" i="10"/>
  <c r="N434" i="10"/>
  <c r="H457" i="10"/>
  <c r="N445" i="10"/>
  <c r="N448" i="10"/>
  <c r="N437" i="10"/>
  <c r="F440" i="10"/>
  <c r="N428" i="10"/>
  <c r="N431" i="10"/>
  <c r="I440" i="10"/>
  <c r="N424" i="10"/>
  <c r="N439" i="10" s="1"/>
  <c r="N423" i="10"/>
  <c r="N438" i="10" s="1"/>
  <c r="J425" i="10"/>
  <c r="M439" i="10"/>
  <c r="L439" i="10"/>
  <c r="K439" i="10"/>
  <c r="J439" i="10"/>
  <c r="H439" i="10"/>
  <c r="G439" i="10"/>
  <c r="E439" i="10"/>
  <c r="M438" i="10"/>
  <c r="L438" i="10"/>
  <c r="K438" i="10"/>
  <c r="J438" i="10"/>
  <c r="H438" i="10"/>
  <c r="G438" i="10"/>
  <c r="E438" i="10"/>
  <c r="N415" i="10"/>
  <c r="N414" i="10"/>
  <c r="N412" i="10"/>
  <c r="N411" i="10"/>
  <c r="J413" i="10"/>
  <c r="N409" i="10"/>
  <c r="N408" i="10"/>
  <c r="J410" i="10"/>
  <c r="N406" i="10"/>
  <c r="N405" i="10"/>
  <c r="J407" i="10"/>
  <c r="J404" i="10"/>
  <c r="M418" i="10"/>
  <c r="L418" i="10"/>
  <c r="K418" i="10"/>
  <c r="J418" i="10"/>
  <c r="I418" i="10"/>
  <c r="H418" i="10"/>
  <c r="G418" i="10"/>
  <c r="F418" i="10"/>
  <c r="E418" i="10"/>
  <c r="M417" i="10"/>
  <c r="L417" i="10"/>
  <c r="K417" i="10"/>
  <c r="J417" i="10"/>
  <c r="I417" i="10"/>
  <c r="H417" i="10"/>
  <c r="G417" i="10"/>
  <c r="F417" i="10"/>
  <c r="E417" i="10"/>
  <c r="N403" i="10"/>
  <c r="N402" i="10"/>
  <c r="N394" i="10"/>
  <c r="N393" i="10"/>
  <c r="N457" i="10" l="1"/>
  <c r="N425" i="10"/>
  <c r="K440" i="10"/>
  <c r="N416" i="10"/>
  <c r="J440" i="10"/>
  <c r="L440" i="10"/>
  <c r="H440" i="10"/>
  <c r="E440" i="10"/>
  <c r="M440" i="10"/>
  <c r="G440" i="10"/>
  <c r="N440" i="10"/>
  <c r="N413" i="10"/>
  <c r="N410" i="10"/>
  <c r="N407" i="10"/>
  <c r="N418" i="10"/>
  <c r="N417" i="10"/>
  <c r="N395" i="10"/>
  <c r="I419" i="10"/>
  <c r="E419" i="10"/>
  <c r="N404" i="10"/>
  <c r="H419" i="10"/>
  <c r="J419" i="10"/>
  <c r="L419" i="10"/>
  <c r="M419" i="10"/>
  <c r="K419" i="10"/>
  <c r="F419" i="10"/>
  <c r="G419" i="10"/>
  <c r="J395" i="10"/>
  <c r="N391" i="10"/>
  <c r="N390" i="10"/>
  <c r="J392" i="10"/>
  <c r="N419" i="10" l="1"/>
  <c r="N392" i="10"/>
  <c r="N388" i="10"/>
  <c r="N387" i="10"/>
  <c r="J389" i="10"/>
  <c r="N385" i="10"/>
  <c r="N384" i="10"/>
  <c r="J386" i="10"/>
  <c r="F396" i="10"/>
  <c r="G396" i="10"/>
  <c r="H396" i="10"/>
  <c r="I396" i="10"/>
  <c r="J396" i="10"/>
  <c r="F397" i="10"/>
  <c r="G397" i="10"/>
  <c r="H397" i="10"/>
  <c r="I397" i="10"/>
  <c r="J397" i="10"/>
  <c r="M397" i="10"/>
  <c r="L397" i="10"/>
  <c r="K397" i="10"/>
  <c r="E397" i="10"/>
  <c r="M396" i="10"/>
  <c r="L396" i="10"/>
  <c r="K396" i="10"/>
  <c r="E396" i="10"/>
  <c r="N389" i="10" l="1"/>
  <c r="H398" i="10"/>
  <c r="G398" i="10"/>
  <c r="N386" i="10"/>
  <c r="I398" i="10"/>
  <c r="F398" i="10"/>
  <c r="K398" i="10"/>
  <c r="J398" i="10"/>
  <c r="E398" i="10"/>
  <c r="M398" i="10"/>
  <c r="L398" i="10"/>
  <c r="N382" i="10"/>
  <c r="N397" i="10" s="1"/>
  <c r="N381" i="10"/>
  <c r="N396" i="10" s="1"/>
  <c r="N374" i="10"/>
  <c r="N373" i="10"/>
  <c r="N398" i="10" l="1"/>
  <c r="N383" i="10"/>
  <c r="N375" i="10"/>
  <c r="J375" i="10" l="1"/>
  <c r="N371" i="10"/>
  <c r="N370" i="10"/>
  <c r="N372" i="10" l="1"/>
  <c r="J372" i="10"/>
  <c r="N368" i="10"/>
  <c r="N367" i="10"/>
  <c r="J369" i="10"/>
  <c r="N369" i="10" l="1"/>
  <c r="N365" i="10"/>
  <c r="N364" i="10"/>
  <c r="F377" i="10"/>
  <c r="F376" i="10"/>
  <c r="J366" i="10"/>
  <c r="G363" i="10"/>
  <c r="N366" i="10" l="1"/>
  <c r="F378" i="10"/>
  <c r="J363" i="10"/>
  <c r="M377" i="10"/>
  <c r="M376" i="10"/>
  <c r="L377" i="10"/>
  <c r="L376" i="10"/>
  <c r="K377" i="10"/>
  <c r="K376" i="10"/>
  <c r="J377" i="10"/>
  <c r="J376" i="10"/>
  <c r="I377" i="10"/>
  <c r="I376" i="10"/>
  <c r="H377" i="10"/>
  <c r="H376" i="10"/>
  <c r="G377" i="10"/>
  <c r="G376" i="10"/>
  <c r="N362" i="10"/>
  <c r="N361" i="10"/>
  <c r="E377" i="10"/>
  <c r="E376" i="10"/>
  <c r="H351" i="10"/>
  <c r="I351" i="10"/>
  <c r="I348" i="10"/>
  <c r="I345" i="10"/>
  <c r="I342" i="10"/>
  <c r="L356" i="10"/>
  <c r="K356" i="10"/>
  <c r="J356" i="10"/>
  <c r="I356" i="10"/>
  <c r="H356" i="10"/>
  <c r="G356" i="10"/>
  <c r="F356" i="10"/>
  <c r="E356" i="10"/>
  <c r="L355" i="10"/>
  <c r="K355" i="10"/>
  <c r="J355" i="10"/>
  <c r="I355" i="10"/>
  <c r="H355" i="10"/>
  <c r="G355" i="10"/>
  <c r="F355" i="10"/>
  <c r="E355" i="10"/>
  <c r="M353" i="10"/>
  <c r="M352" i="10"/>
  <c r="M350" i="10"/>
  <c r="M349" i="10"/>
  <c r="M347" i="10"/>
  <c r="M346" i="10"/>
  <c r="M344" i="10"/>
  <c r="M343" i="10"/>
  <c r="M341" i="10"/>
  <c r="M340" i="10"/>
  <c r="I334" i="10"/>
  <c r="I331" i="10"/>
  <c r="M327" i="10"/>
  <c r="M326" i="10"/>
  <c r="I328" i="10"/>
  <c r="G378" i="10" l="1"/>
  <c r="K378" i="10"/>
  <c r="L378" i="10"/>
  <c r="H378" i="10"/>
  <c r="E378" i="10"/>
  <c r="J378" i="10"/>
  <c r="N377" i="10"/>
  <c r="M378" i="10"/>
  <c r="N363" i="10"/>
  <c r="N376" i="10"/>
  <c r="I378" i="10"/>
  <c r="M354" i="10"/>
  <c r="M351" i="10"/>
  <c r="M348" i="10"/>
  <c r="M345" i="10"/>
  <c r="F357" i="10"/>
  <c r="G357" i="10"/>
  <c r="L357" i="10"/>
  <c r="H357" i="10"/>
  <c r="M355" i="10"/>
  <c r="I357" i="10"/>
  <c r="M356" i="10"/>
  <c r="J357" i="10"/>
  <c r="K357" i="10"/>
  <c r="E357" i="10"/>
  <c r="M342" i="10"/>
  <c r="M328" i="10"/>
  <c r="L336" i="10"/>
  <c r="K336" i="10"/>
  <c r="J336" i="10"/>
  <c r="I336" i="10"/>
  <c r="H336" i="10"/>
  <c r="G336" i="10"/>
  <c r="F336" i="10"/>
  <c r="E336" i="10"/>
  <c r="L335" i="10"/>
  <c r="K335" i="10"/>
  <c r="J335" i="10"/>
  <c r="I335" i="10"/>
  <c r="H335" i="10"/>
  <c r="G335" i="10"/>
  <c r="F335" i="10"/>
  <c r="E335" i="10"/>
  <c r="M333" i="10"/>
  <c r="M332" i="10"/>
  <c r="M330" i="10"/>
  <c r="M329" i="10"/>
  <c r="M324" i="10"/>
  <c r="M323" i="10"/>
  <c r="M321" i="10"/>
  <c r="M320" i="10"/>
  <c r="M313" i="10"/>
  <c r="M312" i="10"/>
  <c r="I314" i="10"/>
  <c r="M310" i="10"/>
  <c r="M309" i="10"/>
  <c r="M307" i="10"/>
  <c r="M306" i="10"/>
  <c r="N378" i="10" l="1"/>
  <c r="F337" i="10"/>
  <c r="M357" i="10"/>
  <c r="I337" i="10"/>
  <c r="M331" i="10"/>
  <c r="M311" i="10"/>
  <c r="K337" i="10"/>
  <c r="M322" i="10"/>
  <c r="M335" i="10"/>
  <c r="H337" i="10"/>
  <c r="M314" i="10"/>
  <c r="E337" i="10"/>
  <c r="J337" i="10"/>
  <c r="G337" i="10"/>
  <c r="M325" i="10"/>
  <c r="L337" i="10"/>
  <c r="M336" i="10"/>
  <c r="M308" i="10"/>
  <c r="I308" i="10"/>
  <c r="M337" i="10" l="1"/>
  <c r="M304" i="10"/>
  <c r="M303" i="10"/>
  <c r="F316" i="10"/>
  <c r="F315" i="10"/>
  <c r="G315" i="10"/>
  <c r="H315" i="10"/>
  <c r="I315" i="10"/>
  <c r="G316" i="10"/>
  <c r="H316" i="10"/>
  <c r="I316" i="10"/>
  <c r="I305" i="10"/>
  <c r="M301" i="10"/>
  <c r="M300" i="10"/>
  <c r="I302" i="10"/>
  <c r="L316" i="10"/>
  <c r="K316" i="10"/>
  <c r="J316" i="10"/>
  <c r="E316" i="10"/>
  <c r="L315" i="10"/>
  <c r="K315" i="10"/>
  <c r="J315" i="10"/>
  <c r="E315" i="10"/>
  <c r="I286" i="10"/>
  <c r="I283" i="10"/>
  <c r="M315" i="10" l="1"/>
  <c r="M302" i="10"/>
  <c r="M305" i="10"/>
  <c r="F317" i="10"/>
  <c r="M316" i="10"/>
  <c r="G317" i="10"/>
  <c r="J317" i="10"/>
  <c r="I317" i="10"/>
  <c r="H317" i="10"/>
  <c r="E317" i="10"/>
  <c r="K317" i="10"/>
  <c r="L317" i="10"/>
  <c r="I280" i="10"/>
  <c r="M317" i="10" l="1"/>
  <c r="I277" i="10"/>
  <c r="L291" i="10"/>
  <c r="K291" i="10"/>
  <c r="J291" i="10"/>
  <c r="I291" i="10"/>
  <c r="H291" i="10"/>
  <c r="G291" i="10"/>
  <c r="F291" i="10"/>
  <c r="E291" i="10"/>
  <c r="L290" i="10"/>
  <c r="K290" i="10"/>
  <c r="J290" i="10"/>
  <c r="I290" i="10"/>
  <c r="H290" i="10"/>
  <c r="G290" i="10"/>
  <c r="F290" i="10"/>
  <c r="E290" i="10"/>
  <c r="M288" i="10"/>
  <c r="M287" i="10"/>
  <c r="M285" i="10"/>
  <c r="M284" i="10"/>
  <c r="M282" i="10"/>
  <c r="M281" i="10"/>
  <c r="M279" i="10"/>
  <c r="M278" i="10"/>
  <c r="M276" i="10"/>
  <c r="M275" i="10"/>
  <c r="M286" i="10" l="1"/>
  <c r="J292" i="10"/>
  <c r="G292" i="10"/>
  <c r="L292" i="10"/>
  <c r="M283" i="10"/>
  <c r="I292" i="10"/>
  <c r="M290" i="10"/>
  <c r="K292" i="10"/>
  <c r="M289" i="10"/>
  <c r="F292" i="10"/>
  <c r="H292" i="10"/>
  <c r="M277" i="10"/>
  <c r="M280" i="10"/>
  <c r="E292" i="10"/>
  <c r="M291" i="10"/>
  <c r="M267" i="10"/>
  <c r="M266" i="10"/>
  <c r="I268" i="10"/>
  <c r="M268" i="10" l="1"/>
  <c r="M292" i="10"/>
  <c r="M264" i="10"/>
  <c r="M263" i="10"/>
  <c r="I265" i="10"/>
  <c r="M265" i="10" l="1"/>
  <c r="M261" i="10"/>
  <c r="M260" i="10"/>
  <c r="M262" i="10" l="1"/>
  <c r="I262" i="10"/>
  <c r="I259" i="10" l="1"/>
  <c r="F269" i="10"/>
  <c r="G269" i="10"/>
  <c r="H269" i="10"/>
  <c r="I269" i="10"/>
  <c r="J269" i="10"/>
  <c r="K269" i="10"/>
  <c r="L269" i="10"/>
  <c r="F270" i="10"/>
  <c r="G270" i="10"/>
  <c r="H270" i="10"/>
  <c r="I270" i="10"/>
  <c r="J270" i="10"/>
  <c r="K270" i="10"/>
  <c r="L270" i="10"/>
  <c r="E270" i="10"/>
  <c r="E269" i="10"/>
  <c r="M258" i="10"/>
  <c r="M270" i="10" s="1"/>
  <c r="M257" i="10"/>
  <c r="M269" i="10" s="1"/>
  <c r="G271" i="10" l="1"/>
  <c r="H271" i="10"/>
  <c r="F271" i="10"/>
  <c r="L271" i="10"/>
  <c r="I271" i="10"/>
  <c r="J271" i="10"/>
  <c r="K271" i="10"/>
  <c r="M271" i="10"/>
  <c r="M259" i="10"/>
  <c r="E271" i="10"/>
  <c r="M250" i="10"/>
  <c r="M249" i="10"/>
  <c r="M251" i="10" l="1"/>
  <c r="M247" i="10"/>
  <c r="M246" i="10"/>
  <c r="I248" i="10"/>
  <c r="G248" i="10"/>
  <c r="M248" i="10" l="1"/>
  <c r="M244" i="10"/>
  <c r="M243" i="10"/>
  <c r="I245" i="10"/>
  <c r="I239" i="10"/>
  <c r="M238" i="10"/>
  <c r="M237" i="10"/>
  <c r="M245" i="10" l="1"/>
  <c r="M239" i="10"/>
  <c r="I242" i="10" l="1"/>
  <c r="L253" i="10" l="1"/>
  <c r="K253" i="10"/>
  <c r="J253" i="10"/>
  <c r="I253" i="10"/>
  <c r="H253" i="10"/>
  <c r="G253" i="10"/>
  <c r="F253" i="10"/>
  <c r="E253" i="10"/>
  <c r="L252" i="10"/>
  <c r="K252" i="10"/>
  <c r="J252" i="10"/>
  <c r="I252" i="10"/>
  <c r="H252" i="10"/>
  <c r="G252" i="10"/>
  <c r="F252" i="10"/>
  <c r="E252" i="10"/>
  <c r="M241" i="10"/>
  <c r="M240" i="10"/>
  <c r="M242" i="10" l="1"/>
  <c r="M253" i="10"/>
  <c r="E254" i="10"/>
  <c r="F254" i="10"/>
  <c r="M252" i="10"/>
  <c r="G254" i="10"/>
  <c r="H254" i="10"/>
  <c r="I254" i="10"/>
  <c r="J254" i="10"/>
  <c r="K254" i="10"/>
  <c r="L254" i="10"/>
  <c r="M230" i="10"/>
  <c r="M229" i="10"/>
  <c r="M254" i="10" l="1"/>
  <c r="M231" i="10"/>
  <c r="M227" i="10"/>
  <c r="M226" i="10"/>
  <c r="M228" i="10" l="1"/>
  <c r="I228" i="10"/>
  <c r="M224" i="10" l="1"/>
  <c r="M223" i="10"/>
  <c r="I225" i="10"/>
  <c r="M225" i="10" l="1"/>
  <c r="M221" i="10"/>
  <c r="M220" i="10"/>
  <c r="I222" i="10"/>
  <c r="M222" i="10" l="1"/>
  <c r="I219" i="10"/>
  <c r="L233" i="10"/>
  <c r="K233" i="10"/>
  <c r="J233" i="10"/>
  <c r="I233" i="10"/>
  <c r="H233" i="10"/>
  <c r="G233" i="10"/>
  <c r="F233" i="10"/>
  <c r="E233" i="10"/>
  <c r="L232" i="10"/>
  <c r="K232" i="10"/>
  <c r="J232" i="10"/>
  <c r="I232" i="10"/>
  <c r="H232" i="10"/>
  <c r="G232" i="10"/>
  <c r="F232" i="10"/>
  <c r="E232" i="10"/>
  <c r="M218" i="10"/>
  <c r="M233" i="10" s="1"/>
  <c r="M217" i="10"/>
  <c r="M232" i="10" s="1"/>
  <c r="F234" i="10" l="1"/>
  <c r="M219" i="10"/>
  <c r="K234" i="10"/>
  <c r="L234" i="10"/>
  <c r="E234" i="10"/>
  <c r="G234" i="10"/>
  <c r="H234" i="10"/>
  <c r="I234" i="10"/>
  <c r="J234" i="10"/>
  <c r="M234" i="10"/>
  <c r="I211" i="10"/>
  <c r="I208" i="10" l="1"/>
  <c r="I205" i="10"/>
  <c r="I202" i="10" l="1"/>
  <c r="M197" i="10"/>
  <c r="M198" i="10"/>
  <c r="L213" i="10" l="1"/>
  <c r="K213" i="10"/>
  <c r="J213" i="10"/>
  <c r="I213" i="10"/>
  <c r="H213" i="10"/>
  <c r="G213" i="10"/>
  <c r="F213" i="10"/>
  <c r="E213" i="10"/>
  <c r="L212" i="10"/>
  <c r="K212" i="10"/>
  <c r="J212" i="10"/>
  <c r="I212" i="10"/>
  <c r="H212" i="10"/>
  <c r="G212" i="10"/>
  <c r="F212" i="10"/>
  <c r="E212" i="10"/>
  <c r="M210" i="10"/>
  <c r="M209" i="10"/>
  <c r="M207" i="10"/>
  <c r="M206" i="10"/>
  <c r="M204" i="10"/>
  <c r="M203" i="10"/>
  <c r="M201" i="10"/>
  <c r="M200" i="10"/>
  <c r="M211" i="10" l="1"/>
  <c r="M208" i="10"/>
  <c r="M205" i="10"/>
  <c r="M213" i="10"/>
  <c r="G214" i="10"/>
  <c r="H214" i="10"/>
  <c r="M212" i="10"/>
  <c r="I214" i="10"/>
  <c r="M202" i="10"/>
  <c r="J214" i="10"/>
  <c r="K214" i="10"/>
  <c r="L214" i="10"/>
  <c r="E214" i="10"/>
  <c r="I188" i="10"/>
  <c r="I191" i="10"/>
  <c r="M214" i="10" l="1"/>
  <c r="I185" i="10"/>
  <c r="I182" i="10" l="1"/>
  <c r="M170" i="10" l="1"/>
  <c r="M169" i="10"/>
  <c r="E179" i="10"/>
  <c r="I179" i="10"/>
  <c r="M190" i="10"/>
  <c r="M189" i="10"/>
  <c r="L193" i="10"/>
  <c r="K193" i="10"/>
  <c r="J193" i="10"/>
  <c r="I193" i="10"/>
  <c r="H193" i="10"/>
  <c r="G193" i="10"/>
  <c r="F193" i="10"/>
  <c r="E193" i="10"/>
  <c r="L192" i="10"/>
  <c r="K192" i="10"/>
  <c r="J192" i="10"/>
  <c r="I192" i="10"/>
  <c r="H192" i="10"/>
  <c r="G192" i="10"/>
  <c r="F192" i="10"/>
  <c r="E192" i="10"/>
  <c r="M187" i="10"/>
  <c r="M186" i="10"/>
  <c r="M184" i="10"/>
  <c r="M183" i="10"/>
  <c r="M181" i="10"/>
  <c r="M180" i="10"/>
  <c r="M178" i="10"/>
  <c r="M177" i="10"/>
  <c r="M188" i="10" l="1"/>
  <c r="M191" i="10"/>
  <c r="M185" i="10"/>
  <c r="M182" i="10"/>
  <c r="M179" i="10"/>
  <c r="M193" i="10"/>
  <c r="H194" i="10"/>
  <c r="I194" i="10"/>
  <c r="E194" i="10"/>
  <c r="J194" i="10"/>
  <c r="G194" i="10"/>
  <c r="K194" i="10"/>
  <c r="M192" i="10"/>
  <c r="L194" i="10"/>
  <c r="M167" i="10"/>
  <c r="M166" i="10"/>
  <c r="I168" i="10"/>
  <c r="M164" i="10"/>
  <c r="M163" i="10"/>
  <c r="M194" i="10" l="1"/>
  <c r="M168" i="10"/>
  <c r="M171" i="10"/>
  <c r="M165" i="10"/>
  <c r="M161" i="10"/>
  <c r="M160" i="10"/>
  <c r="M162" i="10" l="1"/>
  <c r="I162" i="10"/>
  <c r="I159" i="10" l="1"/>
  <c r="L173" i="10"/>
  <c r="K173" i="10"/>
  <c r="J173" i="10"/>
  <c r="I173" i="10"/>
  <c r="H173" i="10"/>
  <c r="G173" i="10"/>
  <c r="F173" i="10"/>
  <c r="E173" i="10"/>
  <c r="L172" i="10"/>
  <c r="K172" i="10"/>
  <c r="J172" i="10"/>
  <c r="I172" i="10"/>
  <c r="H172" i="10"/>
  <c r="G172" i="10"/>
  <c r="F172" i="10"/>
  <c r="E172" i="10"/>
  <c r="M158" i="10"/>
  <c r="M173" i="10" s="1"/>
  <c r="M157" i="10"/>
  <c r="M172" i="10" s="1"/>
  <c r="K174" i="10" l="1"/>
  <c r="G174" i="10"/>
  <c r="H174" i="10"/>
  <c r="E174" i="10"/>
  <c r="F174" i="10"/>
  <c r="I174" i="10"/>
  <c r="J174" i="10"/>
  <c r="L174" i="10"/>
  <c r="M174" i="10"/>
  <c r="M159" i="10"/>
  <c r="M150" i="10"/>
  <c r="M149" i="10"/>
  <c r="I151" i="10"/>
  <c r="M151" i="10" l="1"/>
  <c r="M147" i="10"/>
  <c r="M146" i="10"/>
  <c r="I148" i="10"/>
  <c r="M148" i="10" l="1"/>
  <c r="M144" i="10"/>
  <c r="M143" i="10"/>
  <c r="I145" i="10"/>
  <c r="M145" i="10" l="1"/>
  <c r="I152" i="10"/>
  <c r="I153" i="10"/>
  <c r="F152" i="10"/>
  <c r="F153" i="10"/>
  <c r="M141" i="10"/>
  <c r="M140" i="10"/>
  <c r="I142" i="10"/>
  <c r="I154" i="10" l="1"/>
  <c r="F154" i="10"/>
  <c r="M142" i="10"/>
  <c r="M138" i="10"/>
  <c r="M137" i="10"/>
  <c r="M152" i="10" s="1"/>
  <c r="L153" i="10"/>
  <c r="K153" i="10"/>
  <c r="J153" i="10"/>
  <c r="H153" i="10"/>
  <c r="G153" i="10"/>
  <c r="E153" i="10"/>
  <c r="L152" i="10"/>
  <c r="K152" i="10"/>
  <c r="J152" i="10"/>
  <c r="H152" i="10"/>
  <c r="G152" i="10"/>
  <c r="E152" i="10"/>
  <c r="M139" i="10" l="1"/>
  <c r="M153" i="10"/>
  <c r="M154" i="10" s="1"/>
  <c r="G154" i="10"/>
  <c r="L154" i="10"/>
  <c r="E154" i="10"/>
  <c r="H154" i="10"/>
  <c r="J154" i="10"/>
  <c r="K154" i="10"/>
  <c r="I131" i="10"/>
  <c r="I128" i="10"/>
  <c r="I125" i="10" l="1"/>
  <c r="I119" i="10" l="1"/>
  <c r="I122" i="10" l="1"/>
  <c r="L133" i="10" l="1"/>
  <c r="K133" i="10"/>
  <c r="J133" i="10"/>
  <c r="I133" i="10"/>
  <c r="H133" i="10"/>
  <c r="G133" i="10"/>
  <c r="F133" i="10"/>
  <c r="E133" i="10"/>
  <c r="L132" i="10"/>
  <c r="K132" i="10"/>
  <c r="J132" i="10"/>
  <c r="I132" i="10"/>
  <c r="H132" i="10"/>
  <c r="G132" i="10"/>
  <c r="F132" i="10"/>
  <c r="E132" i="10"/>
  <c r="M130" i="10"/>
  <c r="M129" i="10"/>
  <c r="M127" i="10"/>
  <c r="M126" i="10"/>
  <c r="M124" i="10"/>
  <c r="M123" i="10"/>
  <c r="M121" i="10"/>
  <c r="M120" i="10"/>
  <c r="M118" i="10"/>
  <c r="M117" i="10"/>
  <c r="M131" i="10" l="1"/>
  <c r="M125" i="10"/>
  <c r="H134" i="10"/>
  <c r="E134" i="10"/>
  <c r="M122" i="10"/>
  <c r="F134" i="10"/>
  <c r="G134" i="10"/>
  <c r="I134" i="10"/>
  <c r="M132" i="10"/>
  <c r="M128" i="10"/>
  <c r="J134" i="10"/>
  <c r="M133" i="10"/>
  <c r="K134" i="10"/>
  <c r="L134" i="10"/>
  <c r="M119" i="10"/>
  <c r="M110" i="10"/>
  <c r="M109" i="10"/>
  <c r="I111" i="10"/>
  <c r="M111" i="10" l="1"/>
  <c r="M134" i="10"/>
  <c r="M107" i="10"/>
  <c r="M106" i="10"/>
  <c r="I108" i="10"/>
  <c r="M104" i="10"/>
  <c r="M103" i="10"/>
  <c r="E113" i="10"/>
  <c r="M108" i="10" l="1"/>
  <c r="M105" i="10"/>
  <c r="F112" i="10"/>
  <c r="G112" i="10"/>
  <c r="H112" i="10"/>
  <c r="I112" i="10"/>
  <c r="J112" i="10"/>
  <c r="K112" i="10"/>
  <c r="L112" i="10"/>
  <c r="F113" i="10"/>
  <c r="G113" i="10"/>
  <c r="H113" i="10"/>
  <c r="I113" i="10"/>
  <c r="J113" i="10"/>
  <c r="K113" i="10"/>
  <c r="L113" i="10"/>
  <c r="E112" i="10"/>
  <c r="M101" i="10"/>
  <c r="M113" i="10" s="1"/>
  <c r="M100" i="10"/>
  <c r="M112" i="10" s="1"/>
  <c r="I114" i="10" l="1"/>
  <c r="G114" i="10"/>
  <c r="J114" i="10"/>
  <c r="H114" i="10"/>
  <c r="F114" i="10"/>
  <c r="K114" i="10"/>
  <c r="M114" i="10"/>
  <c r="L114" i="10"/>
  <c r="M102" i="10"/>
  <c r="E114" i="10"/>
  <c r="M93" i="10"/>
  <c r="M92" i="10"/>
  <c r="M90" i="10"/>
  <c r="M89" i="10"/>
  <c r="M94" i="10" l="1"/>
  <c r="M91" i="10"/>
  <c r="M87" i="10"/>
  <c r="M86" i="10"/>
  <c r="M88" i="10" l="1"/>
  <c r="F96" i="10"/>
  <c r="F95" i="10"/>
  <c r="M84" i="10"/>
  <c r="M83" i="10"/>
  <c r="M85" i="10" l="1"/>
  <c r="F97" i="10"/>
  <c r="L96" i="10"/>
  <c r="K96" i="10"/>
  <c r="J96" i="10"/>
  <c r="I96" i="10"/>
  <c r="H96" i="10"/>
  <c r="G96" i="10"/>
  <c r="E96" i="10"/>
  <c r="L95" i="10"/>
  <c r="K95" i="10"/>
  <c r="J95" i="10"/>
  <c r="I95" i="10"/>
  <c r="H95" i="10"/>
  <c r="G95" i="10"/>
  <c r="E95" i="10"/>
  <c r="M81" i="10"/>
  <c r="M80" i="10"/>
  <c r="J97" i="10" l="1"/>
  <c r="G97" i="10"/>
  <c r="M95" i="10"/>
  <c r="M96" i="10"/>
  <c r="I97" i="10"/>
  <c r="E97" i="10"/>
  <c r="H97" i="10"/>
  <c r="M82" i="10"/>
  <c r="K97" i="10"/>
  <c r="L97" i="10"/>
  <c r="G75" i="10"/>
  <c r="M73" i="10"/>
  <c r="M72" i="10"/>
  <c r="M70" i="10"/>
  <c r="M69" i="10"/>
  <c r="M74" i="10" l="1"/>
  <c r="M97" i="10"/>
  <c r="M71" i="10"/>
  <c r="M67" i="10"/>
  <c r="M66" i="10"/>
  <c r="M68" i="10" l="1"/>
  <c r="M64" i="10"/>
  <c r="M63" i="10"/>
  <c r="M65" i="10" l="1"/>
  <c r="F75" i="10"/>
  <c r="H75" i="10"/>
  <c r="I75" i="10"/>
  <c r="J75" i="10"/>
  <c r="K75" i="10"/>
  <c r="L75" i="10"/>
  <c r="F76" i="10"/>
  <c r="G76" i="10"/>
  <c r="H76" i="10"/>
  <c r="I76" i="10"/>
  <c r="J76" i="10"/>
  <c r="K76" i="10"/>
  <c r="L76" i="10"/>
  <c r="E76" i="10"/>
  <c r="E75" i="10"/>
  <c r="F62" i="10"/>
  <c r="G62" i="10"/>
  <c r="H62" i="10"/>
  <c r="I62" i="10"/>
  <c r="J62" i="10"/>
  <c r="K62" i="10"/>
  <c r="L62" i="10"/>
  <c r="E62" i="10"/>
  <c r="M61" i="10"/>
  <c r="M76" i="10" s="1"/>
  <c r="M60" i="10"/>
  <c r="M75" i="10" s="1"/>
  <c r="F77" i="10" l="1"/>
  <c r="M77" i="10"/>
  <c r="H77" i="10"/>
  <c r="L77" i="10"/>
  <c r="K77" i="10"/>
  <c r="E77" i="10"/>
  <c r="J77" i="10"/>
  <c r="G77" i="10"/>
  <c r="I77" i="10"/>
  <c r="M62" i="10"/>
  <c r="F55" i="10" l="1"/>
  <c r="G55" i="10"/>
  <c r="H55" i="10"/>
  <c r="I55" i="10"/>
  <c r="J55" i="10"/>
  <c r="K55" i="10"/>
  <c r="F56" i="10"/>
  <c r="G56" i="10"/>
  <c r="H56" i="10"/>
  <c r="I56" i="10"/>
  <c r="J56" i="10"/>
  <c r="K56" i="10"/>
  <c r="E56" i="10"/>
  <c r="E55" i="10"/>
  <c r="M53" i="10"/>
  <c r="M52" i="10"/>
  <c r="M50" i="10"/>
  <c r="M49" i="10"/>
  <c r="M47" i="10"/>
  <c r="M46" i="10"/>
  <c r="M44" i="10"/>
  <c r="M43" i="10"/>
  <c r="M55" i="10" l="1"/>
  <c r="M56" i="10"/>
  <c r="M54" i="10"/>
  <c r="M48" i="10"/>
  <c r="M51" i="10"/>
  <c r="G57" i="10"/>
  <c r="F57" i="10"/>
  <c r="J57" i="10"/>
  <c r="H57" i="10"/>
  <c r="L57" i="10"/>
  <c r="I57" i="10"/>
  <c r="K57" i="10"/>
  <c r="E57" i="10"/>
  <c r="M45" i="10"/>
  <c r="M36" i="10"/>
  <c r="M35" i="10"/>
  <c r="M57" i="10" l="1"/>
  <c r="M37" i="10"/>
  <c r="M33" i="10"/>
  <c r="M32" i="10"/>
  <c r="M34" i="10" l="1"/>
  <c r="L39" i="10"/>
  <c r="K39" i="10"/>
  <c r="J39" i="10"/>
  <c r="I39" i="10"/>
  <c r="H39" i="10"/>
  <c r="G39" i="10"/>
  <c r="F39" i="10"/>
  <c r="E39" i="10"/>
  <c r="L38" i="10"/>
  <c r="K38" i="10"/>
  <c r="J38" i="10"/>
  <c r="I38" i="10"/>
  <c r="H38" i="10"/>
  <c r="G38" i="10"/>
  <c r="F38" i="10"/>
  <c r="E38" i="10"/>
  <c r="M30" i="10"/>
  <c r="M29" i="10"/>
  <c r="M27" i="10"/>
  <c r="M26" i="10"/>
  <c r="M24" i="10"/>
  <c r="M23" i="10"/>
  <c r="F40" i="10" l="1"/>
  <c r="M39" i="10"/>
  <c r="L40" i="10"/>
  <c r="M28" i="10"/>
  <c r="G40" i="10"/>
  <c r="M31" i="10"/>
  <c r="H40" i="10"/>
  <c r="I40" i="10"/>
  <c r="M25" i="10"/>
  <c r="E40" i="10"/>
  <c r="M38" i="10"/>
  <c r="J40" i="10"/>
  <c r="K40" i="10"/>
  <c r="M40" i="10" l="1"/>
  <c r="F18" i="10"/>
  <c r="G18" i="10"/>
  <c r="H18" i="10"/>
  <c r="I18" i="10"/>
  <c r="J18" i="10"/>
  <c r="K18" i="10"/>
  <c r="L18" i="10"/>
  <c r="F19" i="10"/>
  <c r="G19" i="10"/>
  <c r="H19" i="10"/>
  <c r="I19" i="10"/>
  <c r="J19" i="10"/>
  <c r="K19" i="10"/>
  <c r="L19" i="10"/>
  <c r="E19" i="10"/>
  <c r="E18" i="10"/>
  <c r="H20" i="10" l="1"/>
  <c r="K20" i="10"/>
  <c r="I20" i="10"/>
  <c r="E20" i="10"/>
  <c r="G20" i="10"/>
  <c r="F20" i="10"/>
  <c r="J20" i="10"/>
  <c r="L20" i="10"/>
  <c r="M16" i="10"/>
  <c r="M15" i="10"/>
  <c r="M13" i="10"/>
  <c r="M12" i="10"/>
  <c r="M10" i="10"/>
  <c r="M9" i="10"/>
  <c r="M7" i="10"/>
  <c r="M6" i="10"/>
  <c r="M4" i="10"/>
  <c r="M3" i="10"/>
  <c r="M17" i="10" l="1"/>
  <c r="M14" i="10"/>
  <c r="M19" i="10"/>
  <c r="M18" i="10"/>
  <c r="M11" i="10"/>
  <c r="M5" i="10"/>
  <c r="M8" i="10"/>
  <c r="M20" i="10" l="1"/>
</calcChain>
</file>

<file path=xl/sharedStrings.xml><?xml version="1.0" encoding="utf-8"?>
<sst xmlns="http://schemas.openxmlformats.org/spreadsheetml/2006/main" count="902" uniqueCount="197">
  <si>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</si>
  <si>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</si>
  <si>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</si>
  <si>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</si>
  <si>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</si>
  <si>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</si>
  <si>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</si>
  <si>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</si>
  <si>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</si>
  <si>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</si>
  <si>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</si>
  <si>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</si>
  <si>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</si>
  <si>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</si>
  <si>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</si>
  <si>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</si>
  <si>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</si>
  <si>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</si>
  <si>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</si>
  <si>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</si>
  <si>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</si>
  <si>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</si>
  <si>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</si>
  <si>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</si>
  <si>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</si>
  <si>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</si>
  <si>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</si>
  <si>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</si>
  <si>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</si>
  <si>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</si>
  <si>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</si>
  <si>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</si>
  <si>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</si>
  <si>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</si>
  <si>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</si>
  <si>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</si>
  <si>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</si>
  <si>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</si>
  <si>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</si>
  <si>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</si>
  <si>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</si>
  <si>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</si>
  <si>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</si>
  <si>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</si>
  <si>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</si>
  <si>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</si>
  <si>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</si>
  <si>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</si>
  <si>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</si>
  <si>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</si>
  <si>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</si>
  <si>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</si>
  <si>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</si>
  <si>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</si>
  <si>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</si>
  <si>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</si>
  <si>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</si>
  <si>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</si>
  <si>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</si>
  <si>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</si>
  <si>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</si>
  <si>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</si>
  <si>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</si>
  <si>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</si>
  <si>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</si>
  <si>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</si>
  <si>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</si>
  <si>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</si>
  <si>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</si>
  <si>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</si>
  <si>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</si>
  <si>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</si>
  <si>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</si>
  <si>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</si>
  <si>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</si>
  <si>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</si>
  <si>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</si>
  <si>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</si>
  <si>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</si>
  <si>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</si>
  <si>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</si>
  <si>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</si>
  <si>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</si>
  <si>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</si>
  <si>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</si>
  <si>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</si>
  <si>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</si>
  <si>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</si>
  <si>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</si>
  <si>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</si>
  <si>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</si>
  <si>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</si>
  <si>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</si>
  <si>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</si>
  <si>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</si>
  <si>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</si>
  <si>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</si>
  <si>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</si>
  <si>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</si>
  <si>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</si>
  <si>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</si>
  <si>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</si>
  <si>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</si>
  <si>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</si>
  <si>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</si>
  <si>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</si>
  <si>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</si>
  <si>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</si>
  <si>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</si>
  <si>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</si>
  <si>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</si>
  <si>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</si>
  <si>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</si>
  <si>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</si>
  <si>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</si>
  <si>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</si>
  <si>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</si>
  <si>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</si>
  <si>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</si>
  <si>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</si>
  <si>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</si>
  <si>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</si>
  <si>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</si>
  <si>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</si>
  <si>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</si>
  <si>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</si>
  <si>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</si>
  <si>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</si>
  <si>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</si>
  <si>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</si>
  <si>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</si>
  <si>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</si>
  <si>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</si>
  <si>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</si>
  <si>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</si>
  <si>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</si>
  <si>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</si>
  <si>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</si>
  <si>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</si>
  <si>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</si>
  <si>
    <t>2025년
06월</t>
    <phoneticPr fontId="1" type="noConversion"/>
  </si>
  <si>
    <t>6월 전체 합계 
(협회 입력 관리)</t>
    <phoneticPr fontId="1" type="noConversion"/>
  </si>
  <si>
    <t>6월02일주
(월~)</t>
    <phoneticPr fontId="1" type="noConversion"/>
  </si>
  <si>
    <t>6월09일주
(월~)</t>
    <phoneticPr fontId="1" type="noConversion"/>
  </si>
  <si>
    <t>6월16일주
(월~)</t>
    <phoneticPr fontId="1" type="noConversion"/>
  </si>
  <si>
    <t>6월23일주
(월~)</t>
    <phoneticPr fontId="1" type="noConversion"/>
  </si>
  <si>
    <t>6월30일주
(월~)</t>
    <phoneticPr fontId="1" type="noConversion"/>
  </si>
  <si>
    <t>2025년
7월</t>
    <phoneticPr fontId="1" type="noConversion"/>
  </si>
  <si>
    <t>SK렌터카옥션</t>
    <phoneticPr fontId="1" type="noConversion"/>
  </si>
  <si>
    <t>7월01일주
(화~)</t>
    <phoneticPr fontId="1" type="noConversion"/>
  </si>
  <si>
    <t>7월07일주
(월~)</t>
    <phoneticPr fontId="1" type="noConversion"/>
  </si>
  <si>
    <t>7월14일주
(월~)</t>
    <phoneticPr fontId="1" type="noConversion"/>
  </si>
  <si>
    <t>7월21일주
(월~)</t>
    <phoneticPr fontId="1" type="noConversion"/>
  </si>
  <si>
    <t>7월28일주
(월~)</t>
    <phoneticPr fontId="1" type="noConversion"/>
  </si>
  <si>
    <t>7월 전체 합계 
(협회 입력 관리)</t>
    <phoneticPr fontId="1" type="noConversion"/>
  </si>
  <si>
    <t>경매 출품대수</t>
    <phoneticPr fontId="1" type="noConversion"/>
  </si>
  <si>
    <t>2025년
8월</t>
    <phoneticPr fontId="1" type="noConversion"/>
  </si>
  <si>
    <t>8월04일주
(월~)</t>
    <phoneticPr fontId="1" type="noConversion"/>
  </si>
  <si>
    <t>8월11일주
(월~)</t>
    <phoneticPr fontId="1" type="noConversion"/>
  </si>
  <si>
    <t>8월18일주
(월~)</t>
    <phoneticPr fontId="1" type="noConversion"/>
  </si>
  <si>
    <t>8월25일주
(월~)</t>
    <phoneticPr fontId="1" type="noConversion"/>
  </si>
  <si>
    <t>8월 전체 합계 
(협회 입력 관리)</t>
    <phoneticPr fontId="1" type="noConversion"/>
  </si>
  <si>
    <t>8월01일주
(금~)</t>
    <phoneticPr fontId="1" type="noConversion"/>
  </si>
  <si>
    <r>
      <t xml:space="preserve">2025년
</t>
    </r>
    <r>
      <rPr>
        <b/>
        <sz val="11"/>
        <color theme="1"/>
        <rFont val="Yu Gothic"/>
        <family val="1"/>
        <charset val="128"/>
      </rPr>
      <t>9</t>
    </r>
    <r>
      <rPr>
        <b/>
        <sz val="11"/>
        <color theme="1"/>
        <rFont val="HY그래픽M"/>
        <family val="1"/>
        <charset val="129"/>
      </rPr>
      <t>월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</si>
  <si>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</t>
    </r>
    <r>
      <rPr>
        <sz val="11"/>
        <color theme="1"/>
        <rFont val="Yu Gothic"/>
        <family val="1"/>
        <charset val="128"/>
      </rPr>
      <t>8</t>
    </r>
    <r>
      <rPr>
        <sz val="11"/>
        <color theme="1"/>
        <rFont val="HY그래픽M"/>
        <family val="1"/>
        <charset val="129"/>
      </rPr>
      <t>일주
(월~)</t>
    </r>
    <phoneticPr fontId="1" type="noConversion"/>
  </si>
  <si>
    <r>
      <rPr>
        <sz val="11"/>
        <color theme="1"/>
        <rFont val="Yu Gothic"/>
        <family val="1"/>
        <charset val="128"/>
      </rPr>
      <t>9</t>
    </r>
    <r>
      <rPr>
        <sz val="11"/>
        <color theme="1"/>
        <rFont val="HY그래픽M"/>
        <family val="1"/>
        <charset val="129"/>
      </rPr>
      <t>월01일주
(월~)</t>
    </r>
    <phoneticPr fontId="1" type="noConversion"/>
  </si>
  <si>
    <t>9월 전체 합계 
(협회 입력 관리)</t>
    <phoneticPr fontId="1" type="noConversion"/>
  </si>
  <si>
    <t>9월15일주
(월~)</t>
    <phoneticPr fontId="1" type="noConversion"/>
  </si>
  <si>
    <t>9월22일주
(월~)</t>
    <phoneticPr fontId="1" type="noConversion"/>
  </si>
  <si>
    <t>9월29일주
(월~)</t>
    <phoneticPr fontId="1" type="noConversion"/>
  </si>
  <si>
    <t>2025년
10월</t>
    <phoneticPr fontId="1" type="noConversion"/>
  </si>
  <si>
    <t>10월01일주
(수~)</t>
    <phoneticPr fontId="1" type="noConversion"/>
  </si>
  <si>
    <t>10월13일주
(월~)</t>
    <phoneticPr fontId="1" type="noConversion"/>
  </si>
  <si>
    <t>10월10일주
(금~)</t>
    <phoneticPr fontId="1" type="noConversion"/>
  </si>
  <si>
    <t>10월20일주
(월~)</t>
    <phoneticPr fontId="1" type="noConversion"/>
  </si>
  <si>
    <t>10월27일주
(월~)</t>
    <phoneticPr fontId="1" type="noConversion"/>
  </si>
  <si>
    <t>2025년
11월</t>
    <phoneticPr fontId="1" type="noConversion"/>
  </si>
  <si>
    <t>11월10일주
(월~)</t>
    <phoneticPr fontId="1" type="noConversion"/>
  </si>
  <si>
    <t>11월03일주
(월~)</t>
    <phoneticPr fontId="1" type="noConversion"/>
  </si>
  <si>
    <t>11월17일주
(월~)</t>
    <phoneticPr fontId="1" type="noConversion"/>
  </si>
  <si>
    <t>11월24일주
(월~)</t>
    <phoneticPr fontId="1" type="noConversion"/>
  </si>
  <si>
    <t>(단위:대/%)</t>
    <phoneticPr fontId="1" type="noConversion"/>
  </si>
  <si>
    <t xml:space="preserve">11월 전체 합계 </t>
    <phoneticPr fontId="1" type="noConversion"/>
  </si>
  <si>
    <t>2025년
12월</t>
    <phoneticPr fontId="1" type="noConversion"/>
  </si>
  <si>
    <t xml:space="preserve">12월 전체 합계 </t>
    <phoneticPr fontId="1" type="noConversion"/>
  </si>
  <si>
    <t>12월01일주
(월~)</t>
    <phoneticPr fontId="1" type="noConversion"/>
  </si>
  <si>
    <t>12월08일주
(월~)</t>
    <phoneticPr fontId="1" type="noConversion"/>
  </si>
  <si>
    <t>12월15일주
(월~)</t>
    <phoneticPr fontId="1" type="noConversion"/>
  </si>
  <si>
    <t>12월22일주
(월~)</t>
    <phoneticPr fontId="1" type="noConversion"/>
  </si>
  <si>
    <t>12월29일주
(월~)</t>
    <phoneticPr fontId="1" type="noConversion"/>
  </si>
  <si>
    <t>2026년
01월</t>
    <phoneticPr fontId="1" type="noConversion"/>
  </si>
  <si>
    <t>01월02일주
(금~)</t>
    <phoneticPr fontId="1" type="noConversion"/>
  </si>
  <si>
    <t>01월05일주
(월~)</t>
    <phoneticPr fontId="1" type="noConversion"/>
  </si>
  <si>
    <t>01월12일주
(월~)</t>
    <phoneticPr fontId="1" type="noConversion"/>
  </si>
  <si>
    <t>01월19일주
(월~)</t>
    <phoneticPr fontId="1" type="noConversion"/>
  </si>
  <si>
    <t>01월26일주
(월~)</t>
    <phoneticPr fontId="1" type="noConversion"/>
  </si>
  <si>
    <t xml:space="preserve">01월 전체 합계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</si>
</sst>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  <font>
      <b/>
      <sz val="11"/>
      <color theme="1"/>
      <name val="Yu Gothic"/>
      <family val="1"/>
      <charset val="128"/>
    </font>
    <font>
      <sz val="11"/>
      <color theme="1"/>
      <name val="Yu Gothic"/>
      <family val="1"/>
      <charset val="128"/>
    </font>
    <font>
      <sz val="11"/>
      <color theme="1"/>
      <name val="HY그래픽M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 diagonalUp="1" diagonalDown="1">
      <left/>
      <right/>
      <top style="medium">
        <color indexed="64"/>
      </top>
      <bottom/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rgb="FF000000"/>
      </bottom>
      <diagonal style="hair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hair">
        <color indexed="64"/>
      </diagonal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33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41" fontId="3" fillId="5" borderId="37" xfId="2" applyFont="1" applyFill="1" applyBorder="1">
      <alignment vertical="center"/>
    </xf>
    <xf numFmtId="41" fontId="5" fillId="5" borderId="38" xfId="2" applyFont="1" applyFill="1" applyBorder="1">
      <alignment vertical="center"/>
    </xf>
    <xf numFmtId="41" fontId="3" fillId="5" borderId="10" xfId="2" applyFont="1" applyFill="1" applyBorder="1">
      <alignment vertical="center"/>
    </xf>
    <xf numFmtId="41" fontId="5" fillId="5" borderId="9" xfId="2" applyFont="1" applyFill="1" applyBorder="1">
      <alignment vertical="center"/>
    </xf>
    <xf numFmtId="9" fontId="3" fillId="5" borderId="7" xfId="1" applyFont="1" applyFill="1" applyBorder="1">
      <alignment vertical="center"/>
    </xf>
    <xf numFmtId="41" fontId="9" fillId="4" borderId="22" xfId="0" applyNumberFormat="1" applyFont="1" applyFill="1" applyBorder="1" applyAlignment="1">
      <alignment horizontal="center" vertical="center" wrapText="1"/>
    </xf>
    <xf numFmtId="41" fontId="4" fillId="4" borderId="9" xfId="0" applyNumberFormat="1" applyFont="1" applyFill="1" applyBorder="1" applyAlignment="1">
      <alignment horizontal="center" vertical="center" wrapText="1"/>
    </xf>
    <xf numFmtId="9" fontId="9" fillId="4" borderId="7" xfId="1" applyFont="1" applyFill="1" applyBorder="1" applyAlignment="1">
      <alignment horizontal="center" vertical="center" wrapText="1"/>
    </xf>
    <xf numFmtId="9" fontId="3" fillId="5" borderId="7" xfId="1" applyFont="1" applyFill="1" applyBorder="1" applyAlignment="1">
      <alignment horizontal="right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3" fontId="10" fillId="5" borderId="31" xfId="0" applyNumberFormat="1" applyFont="1" applyFill="1" applyBorder="1" applyAlignment="1">
      <alignment horizontal="right" vertical="center" wrapText="1"/>
    </xf>
    <xf numFmtId="41" fontId="11" fillId="5" borderId="9" xfId="2" applyFont="1" applyFill="1" applyBorder="1" applyAlignment="1">
      <alignment horizontal="right" vertical="center" wrapText="1"/>
    </xf>
    <xf numFmtId="9" fontId="10" fillId="5" borderId="72" xfId="0" applyNumberFormat="1" applyFont="1" applyFill="1" applyBorder="1" applyAlignment="1">
      <alignment horizontal="right" vertical="center" wrapText="1"/>
    </xf>
    <xf numFmtId="41" fontId="3" fillId="5" borderId="73" xfId="2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41" fontId="10" fillId="5" borderId="10" xfId="2" applyFont="1" applyFill="1" applyBorder="1" applyAlignment="1">
      <alignment horizontal="center" vertical="center" wrapText="1"/>
    </xf>
    <xf numFmtId="41" fontId="10" fillId="5" borderId="1" xfId="2" applyFont="1" applyFill="1" applyBorder="1" applyAlignment="1">
      <alignment horizontal="center" vertical="center" wrapText="1"/>
    </xf>
    <xf numFmtId="41" fontId="11" fillId="5" borderId="9" xfId="2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right" vertical="center"/>
    </xf>
    <xf numFmtId="9" fontId="10" fillId="5" borderId="7" xfId="0" applyNumberFormat="1" applyFont="1" applyFill="1" applyBorder="1" applyAlignment="1">
      <alignment horizontal="right" vertical="center" wrapText="1"/>
    </xf>
    <xf numFmtId="9" fontId="10" fillId="5" borderId="4" xfId="0" applyNumberFormat="1" applyFont="1" applyFill="1" applyBorder="1" applyAlignment="1">
      <alignment horizontal="right" vertical="center" wrapText="1"/>
    </xf>
    <xf numFmtId="41" fontId="9" fillId="2" borderId="1" xfId="0" applyNumberFormat="1" applyFont="1" applyFill="1" applyBorder="1" applyAlignment="1">
      <alignment horizontal="center" vertical="center" wrapText="1"/>
    </xf>
    <xf numFmtId="41" fontId="4" fillId="2" borderId="2" xfId="0" applyNumberFormat="1" applyFont="1" applyFill="1" applyBorder="1" applyAlignment="1">
      <alignment horizontal="center" vertical="center" wrapText="1"/>
    </xf>
    <xf numFmtId="9" fontId="9" fillId="2" borderId="4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center" vertical="center" wrapText="1"/>
    </xf>
    <xf numFmtId="41" fontId="9" fillId="2" borderId="1" xfId="0" applyNumberFormat="1" applyFont="1" applyFill="1" applyBorder="1" applyAlignment="1">
      <alignment horizontal="right" vertical="center" wrapText="1"/>
    </xf>
    <xf numFmtId="41" fontId="4" fillId="2" borderId="2" xfId="0" applyNumberFormat="1" applyFont="1" applyFill="1" applyBorder="1" applyAlignment="1">
      <alignment horizontal="right" vertical="center" wrapText="1"/>
    </xf>
    <xf numFmtId="9" fontId="9" fillId="2" borderId="4" xfId="1" applyFont="1" applyFill="1" applyBorder="1" applyAlignment="1">
      <alignment horizontal="right" vertical="center" wrapText="1"/>
    </xf>
    <xf numFmtId="41" fontId="7" fillId="5" borderId="15" xfId="2" applyFont="1" applyFill="1" applyBorder="1" applyAlignment="1">
      <alignment vertical="center" wrapText="1"/>
    </xf>
    <xf numFmtId="41" fontId="8" fillId="5" borderId="15" xfId="2" applyFont="1" applyFill="1" applyBorder="1" applyAlignment="1">
      <alignment vertical="center" wrapText="1"/>
    </xf>
    <xf numFmtId="9" fontId="7" fillId="5" borderId="16" xfId="1" applyFont="1" applyFill="1" applyBorder="1" applyAlignment="1">
      <alignment vertical="center" wrapText="1"/>
    </xf>
    <xf numFmtId="41" fontId="7" fillId="5" borderId="30" xfId="2" applyFont="1" applyFill="1" applyBorder="1" applyAlignment="1">
      <alignment vertical="center" wrapText="1"/>
    </xf>
    <xf numFmtId="9" fontId="7" fillId="5" borderId="29" xfId="1" applyFont="1" applyFill="1" applyBorder="1" applyAlignment="1">
      <alignment vertical="center" wrapText="1"/>
    </xf>
    <xf numFmtId="41" fontId="9" fillId="2" borderId="30" xfId="0" applyNumberFormat="1" applyFont="1" applyFill="1" applyBorder="1" applyAlignment="1">
      <alignment horizontal="center" vertical="center" wrapText="1"/>
    </xf>
    <xf numFmtId="41" fontId="4" fillId="2" borderId="28" xfId="0" applyNumberFormat="1" applyFont="1" applyFill="1" applyBorder="1" applyAlignment="1">
      <alignment horizontal="center" vertical="center" wrapText="1"/>
    </xf>
    <xf numFmtId="9" fontId="9" fillId="2" borderId="29" xfId="1" applyFont="1" applyFill="1" applyBorder="1" applyAlignment="1">
      <alignment horizontal="center" vertical="center" wrapText="1"/>
    </xf>
    <xf numFmtId="41" fontId="9" fillId="2" borderId="13" xfId="0" applyNumberFormat="1" applyFont="1" applyFill="1" applyBorder="1" applyAlignment="1">
      <alignment horizontal="right" vertical="center" wrapText="1"/>
    </xf>
    <xf numFmtId="0" fontId="9" fillId="5" borderId="0" xfId="0" applyFont="1" applyFill="1">
      <alignment vertical="center"/>
    </xf>
    <xf numFmtId="41" fontId="9" fillId="5" borderId="0" xfId="0" applyNumberFormat="1" applyFont="1" applyFill="1">
      <alignment vertical="center"/>
    </xf>
    <xf numFmtId="41" fontId="3" fillId="2" borderId="19" xfId="2" applyFont="1" applyFill="1" applyBorder="1" applyAlignment="1">
      <alignment horizontal="right" vertical="center" wrapText="1"/>
    </xf>
    <xf numFmtId="9" fontId="5" fillId="2" borderId="14" xfId="1" applyFont="1" applyFill="1" applyBorder="1" applyAlignment="1">
      <alignment horizontal="right" vertical="center" wrapText="1"/>
    </xf>
    <xf numFmtId="41" fontId="9" fillId="0" borderId="0" xfId="0" applyNumberFormat="1" applyFont="1">
      <alignment vertical="center"/>
    </xf>
    <xf numFmtId="3" fontId="10" fillId="5" borderId="74" xfId="0" applyNumberFormat="1" applyFont="1" applyFill="1" applyBorder="1" applyAlignment="1">
      <alignment horizontal="right" vertical="center" wrapText="1"/>
    </xf>
    <xf numFmtId="41" fontId="3" fillId="5" borderId="63" xfId="2" applyFont="1" applyFill="1" applyBorder="1">
      <alignment vertical="center"/>
    </xf>
    <xf numFmtId="41" fontId="11" fillId="5" borderId="64" xfId="2" applyFont="1" applyFill="1" applyBorder="1" applyAlignment="1">
      <alignment horizontal="right" vertical="center" wrapText="1"/>
    </xf>
    <xf numFmtId="41" fontId="5" fillId="5" borderId="64" xfId="2" applyFont="1" applyFill="1" applyBorder="1">
      <alignment vertical="center"/>
    </xf>
    <xf numFmtId="9" fontId="10" fillId="5" borderId="75" xfId="0" applyNumberFormat="1" applyFont="1" applyFill="1" applyBorder="1" applyAlignment="1">
      <alignment horizontal="right" vertical="center" wrapText="1"/>
    </xf>
    <xf numFmtId="9" fontId="3" fillId="5" borderId="76" xfId="1" applyFont="1" applyFill="1" applyBorder="1">
      <alignment vertical="center"/>
    </xf>
    <xf numFmtId="0" fontId="6" fillId="0" borderId="0" xfId="0" applyFont="1" applyAlignment="1">
      <alignment horizontal="right"/>
    </xf>
    <xf numFmtId="41" fontId="9" fillId="5" borderId="30" xfId="2" applyFont="1" applyFill="1" applyBorder="1" applyAlignment="1">
      <alignment horizontal="center" vertical="center" wrapText="1"/>
    </xf>
    <xf numFmtId="41" fontId="4" fillId="5" borderId="28" xfId="2" applyFont="1" applyFill="1" applyBorder="1" applyAlignment="1">
      <alignment horizontal="center" vertical="center" wrapText="1"/>
    </xf>
    <xf numFmtId="41" fontId="9" fillId="2" borderId="19" xfId="2" applyFont="1" applyFill="1" applyBorder="1" applyAlignment="1">
      <alignment horizontal="center" vertical="center" wrapText="1"/>
    </xf>
    <xf numFmtId="41" fontId="9" fillId="2" borderId="2" xfId="2" applyFont="1" applyFill="1" applyBorder="1" applyAlignment="1">
      <alignment horizontal="center" vertical="center" wrapText="1"/>
    </xf>
    <xf numFmtId="9" fontId="3" fillId="2" borderId="4" xfId="1" applyFont="1" applyFill="1" applyBorder="1" applyAlignment="1">
      <alignment horizontal="right" vertical="center" wrapText="1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3" fillId="7" borderId="2" xfId="2" applyFont="1" applyFill="1" applyBorder="1" applyAlignment="1">
      <alignment horizontal="right" vertical="center" wrapText="1"/>
    </xf>
    <xf numFmtId="9" fontId="10" fillId="5" borderId="26" xfId="0" applyNumberFormat="1" applyFont="1" applyFill="1" applyBorder="1" applyAlignment="1">
      <alignment horizontal="right" vertical="center" wrapText="1"/>
    </xf>
    <xf numFmtId="9" fontId="3" fillId="5" borderId="26" xfId="1" applyFont="1" applyFill="1" applyBorder="1">
      <alignment vertical="center"/>
    </xf>
    <xf numFmtId="41" fontId="3" fillId="2" borderId="20" xfId="2" applyFont="1" applyFill="1" applyBorder="1" applyAlignment="1">
      <alignment horizontal="right" vertical="center" wrapText="1"/>
    </xf>
    <xf numFmtId="0" fontId="9" fillId="7" borderId="30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41" fontId="10" fillId="7" borderId="10" xfId="2" applyFont="1" applyFill="1" applyBorder="1" applyAlignment="1">
      <alignment horizontal="center" vertical="center" wrapText="1"/>
    </xf>
    <xf numFmtId="41" fontId="3" fillId="7" borderId="1" xfId="2" applyFont="1" applyFill="1" applyBorder="1" applyAlignment="1">
      <alignment vertical="center" wrapText="1"/>
    </xf>
    <xf numFmtId="41" fontId="3" fillId="7" borderId="19" xfId="2" applyFont="1" applyFill="1" applyBorder="1" applyAlignment="1">
      <alignment horizontal="right" vertical="center" wrapText="1"/>
    </xf>
    <xf numFmtId="0" fontId="4" fillId="7" borderId="28" xfId="0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/>
    </xf>
    <xf numFmtId="9" fontId="10" fillId="7" borderId="7" xfId="0" applyNumberFormat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horizontal="right" vertical="center" wrapText="1"/>
    </xf>
    <xf numFmtId="9" fontId="5" fillId="7" borderId="4" xfId="1" applyFont="1" applyFill="1" applyBorder="1" applyAlignment="1">
      <alignment horizontal="right" vertical="center" wrapText="1"/>
    </xf>
    <xf numFmtId="41" fontId="3" fillId="7" borderId="37" xfId="2" applyFont="1" applyFill="1" applyBorder="1" applyAlignment="1">
      <alignment vertical="center" wrapText="1"/>
    </xf>
    <xf numFmtId="41" fontId="5" fillId="7" borderId="38" xfId="2" applyFont="1" applyFill="1" applyBorder="1" applyAlignment="1">
      <alignment vertical="center" wrapText="1"/>
    </xf>
    <xf numFmtId="9" fontId="3" fillId="7" borderId="39" xfId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9" fillId="7" borderId="19" xfId="0" applyFont="1" applyFill="1" applyBorder="1" applyAlignment="1">
      <alignment horizontal="center" vertical="center" wrapText="1"/>
    </xf>
    <xf numFmtId="0" fontId="9" fillId="7" borderId="20" xfId="0" applyFont="1" applyFill="1" applyBorder="1" applyAlignment="1">
      <alignment horizontal="center" vertical="center" wrapText="1"/>
    </xf>
    <xf numFmtId="0" fontId="9" fillId="7" borderId="21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3" fontId="10" fillId="7" borderId="31" xfId="0" applyNumberFormat="1" applyFont="1" applyFill="1" applyBorder="1" applyAlignment="1">
      <alignment horizontal="right" vertical="center" wrapText="1"/>
    </xf>
    <xf numFmtId="41" fontId="3" fillId="7" borderId="10" xfId="2" applyFont="1" applyFill="1" applyBorder="1">
      <alignment vertical="center"/>
    </xf>
    <xf numFmtId="41" fontId="3" fillId="7" borderId="19" xfId="2" applyFont="1" applyFill="1" applyBorder="1" applyAlignment="1">
      <alignment vertical="center" wrapText="1"/>
    </xf>
    <xf numFmtId="41" fontId="3" fillId="7" borderId="10" xfId="2" applyFont="1" applyFill="1" applyBorder="1" applyAlignment="1">
      <alignment vertical="center" wrapText="1"/>
    </xf>
    <xf numFmtId="0" fontId="4" fillId="7" borderId="9" xfId="0" applyFont="1" applyFill="1" applyBorder="1" applyAlignment="1">
      <alignment horizontal="center" vertical="center" wrapText="1"/>
    </xf>
    <xf numFmtId="41" fontId="11" fillId="7" borderId="9" xfId="2" applyFont="1" applyFill="1" applyBorder="1" applyAlignment="1">
      <alignment horizontal="right" vertical="center" wrapText="1"/>
    </xf>
    <xf numFmtId="41" fontId="5" fillId="7" borderId="9" xfId="2" applyFont="1" applyFill="1" applyBorder="1">
      <alignment vertical="center"/>
    </xf>
    <xf numFmtId="41" fontId="5" fillId="7" borderId="22" xfId="2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0" fontId="9" fillId="7" borderId="26" xfId="0" applyFont="1" applyFill="1" applyBorder="1" applyAlignment="1">
      <alignment horizontal="center" vertical="center" wrapText="1"/>
    </xf>
    <xf numFmtId="9" fontId="3" fillId="7" borderId="14" xfId="1" applyFont="1" applyFill="1" applyBorder="1">
      <alignment vertical="center"/>
    </xf>
    <xf numFmtId="9" fontId="10" fillId="7" borderId="26" xfId="0" applyNumberFormat="1" applyFont="1" applyFill="1" applyBorder="1" applyAlignment="1">
      <alignment horizontal="right" vertical="center" wrapText="1"/>
    </xf>
    <xf numFmtId="9" fontId="3" fillId="7" borderId="26" xfId="1" applyFont="1" applyFill="1" applyBorder="1">
      <alignment vertical="center"/>
    </xf>
    <xf numFmtId="9" fontId="3" fillId="7" borderId="14" xfId="1" applyFont="1" applyFill="1" applyBorder="1" applyAlignment="1">
      <alignment vertical="center" wrapText="1"/>
    </xf>
    <xf numFmtId="9" fontId="3" fillId="7" borderId="26" xfId="1" applyFont="1" applyFill="1" applyBorder="1" applyAlignment="1">
      <alignment vertical="center" wrapText="1"/>
    </xf>
    <xf numFmtId="9" fontId="5" fillId="7" borderId="14" xfId="1" applyFont="1" applyFill="1" applyBorder="1" applyAlignment="1">
      <alignment horizontal="right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8"/>
  <sheetViews>
    <sheetView tabSelected="1" topLeftCell="A480" workbookViewId="0">
      <selection activeCell="G493" sqref="G493"/>
    </sheetView>
  </sheetViews>
  <sheetFormatPr defaultRowHeight="14.4" x14ac:dyDescent="0.4"/>
  <cols>
    <col min="1" max="1" width="2.3984375" style="37" customWidth="1"/>
    <col min="2" max="2" width="8.796875" style="37"/>
    <col min="3" max="3" width="12.296875" style="37" customWidth="1"/>
    <col min="4" max="4" width="16" style="37" customWidth="1"/>
    <col min="5" max="5" width="15.69921875" style="37" customWidth="1"/>
    <col min="6" max="6" width="12.59765625" style="37" customWidth="1"/>
    <col min="7" max="7" width="14.3984375" style="37" customWidth="1"/>
    <col min="8" max="8" width="12.59765625" style="37" customWidth="1"/>
    <col min="9" max="9" width="13.8984375" style="37" customWidth="1"/>
    <col min="10" max="14" width="12.59765625" style="37" customWidth="1"/>
    <col min="15" max="15" width="3.09765625" style="37" customWidth="1"/>
    <col min="16" max="16" width="10.796875" style="37" bestFit="1" customWidth="1"/>
    <col min="17" max="16384" width="8.796875" style="37"/>
  </cols>
  <sheetData>
    <row r="1" spans="2:13" ht="64.2" customHeight="1" thickBot="1" x14ac:dyDescent="0.45">
      <c r="B1" s="303" t="s">
        <v>11</v>
      </c>
      <c r="C1" s="304"/>
      <c r="D1" s="304"/>
      <c r="E1" s="305" t="s">
        <v>18</v>
      </c>
      <c r="F1" s="306"/>
      <c r="G1" s="306"/>
      <c r="H1" s="306"/>
      <c r="I1" s="306"/>
      <c r="J1" s="306"/>
      <c r="K1" s="306"/>
      <c r="L1" s="307"/>
      <c r="M1" s="36" t="s">
        <v>16</v>
      </c>
    </row>
    <row r="2" spans="2:13" ht="35.4" customHeight="1" thickBot="1" x14ac:dyDescent="0.45">
      <c r="B2" s="286" t="s">
        <v>9</v>
      </c>
      <c r="C2" s="287"/>
      <c r="D2" s="38" t="s">
        <v>10</v>
      </c>
      <c r="E2" s="1" t="s">
        <v>2</v>
      </c>
      <c r="F2" s="1" t="s">
        <v>7</v>
      </c>
      <c r="G2" s="39" t="s">
        <v>8</v>
      </c>
      <c r="H2" s="40" t="s">
        <v>14</v>
      </c>
      <c r="I2" s="39" t="s">
        <v>6</v>
      </c>
      <c r="J2" s="40" t="s">
        <v>12</v>
      </c>
      <c r="K2" s="40" t="s">
        <v>13</v>
      </c>
      <c r="L2" s="39" t="s">
        <v>17</v>
      </c>
      <c r="M2" s="40" t="s">
        <v>1</v>
      </c>
    </row>
    <row r="3" spans="2:13" ht="17.399999999999999" customHeight="1" x14ac:dyDescent="0.4">
      <c r="B3" s="308" t="s">
        <v>19</v>
      </c>
      <c r="C3" s="291" t="s">
        <v>20</v>
      </c>
      <c r="D3" s="50" t="s">
        <v>3</v>
      </c>
      <c r="E3" s="5">
        <v>2586</v>
      </c>
      <c r="F3" s="62"/>
      <c r="G3" s="27">
        <v>1507</v>
      </c>
      <c r="H3" s="10">
        <v>1458</v>
      </c>
      <c r="I3" s="18">
        <v>103</v>
      </c>
      <c r="J3" s="33">
        <v>307</v>
      </c>
      <c r="K3" s="18">
        <v>151</v>
      </c>
      <c r="L3" s="18">
        <v>76</v>
      </c>
      <c r="M3" s="2">
        <f>SUM(E3:L3)</f>
        <v>6188</v>
      </c>
    </row>
    <row r="4" spans="2:13" x14ac:dyDescent="0.4">
      <c r="B4" s="309"/>
      <c r="C4" s="294"/>
      <c r="D4" s="51" t="s">
        <v>0</v>
      </c>
      <c r="E4" s="6">
        <v>1378</v>
      </c>
      <c r="F4" s="63"/>
      <c r="G4" s="28">
        <v>688</v>
      </c>
      <c r="H4" s="11">
        <v>1088</v>
      </c>
      <c r="I4" s="19">
        <v>23</v>
      </c>
      <c r="J4" s="32">
        <v>191</v>
      </c>
      <c r="K4" s="30">
        <v>92</v>
      </c>
      <c r="L4" s="30">
        <v>62</v>
      </c>
      <c r="M4" s="3">
        <f>SUM(E4:L4)</f>
        <v>3522</v>
      </c>
    </row>
    <row r="5" spans="2:13" ht="15" thickBot="1" x14ac:dyDescent="0.45">
      <c r="B5" s="309"/>
      <c r="C5" s="295"/>
      <c r="D5" s="52" t="s">
        <v>4</v>
      </c>
      <c r="E5" s="7">
        <v>0.53300000000000003</v>
      </c>
      <c r="F5" s="64"/>
      <c r="G5" s="29">
        <v>0.45600000000000002</v>
      </c>
      <c r="H5" s="12">
        <v>0.746</v>
      </c>
      <c r="I5" s="20">
        <v>0.223</v>
      </c>
      <c r="J5" s="34">
        <v>0.622</v>
      </c>
      <c r="K5" s="20">
        <v>0.61</v>
      </c>
      <c r="L5" s="20">
        <v>0.82</v>
      </c>
      <c r="M5" s="4">
        <f>M4/M3</f>
        <v>0.56916612798965738</v>
      </c>
    </row>
    <row r="6" spans="2:13" ht="17.399999999999999" customHeight="1" x14ac:dyDescent="0.4">
      <c r="B6" s="309"/>
      <c r="C6" s="292" t="s">
        <v>21</v>
      </c>
      <c r="D6" s="17" t="s">
        <v>3</v>
      </c>
      <c r="E6" s="8">
        <v>3129</v>
      </c>
      <c r="F6" s="21">
        <v>723</v>
      </c>
      <c r="G6" s="21">
        <v>1632</v>
      </c>
      <c r="H6" s="22">
        <v>1579</v>
      </c>
      <c r="I6" s="23">
        <v>101</v>
      </c>
      <c r="J6" s="25">
        <v>517</v>
      </c>
      <c r="K6" s="31">
        <v>216</v>
      </c>
      <c r="L6" s="58">
        <v>129</v>
      </c>
      <c r="M6" s="60">
        <f>SUM(E6:L6)</f>
        <v>8026</v>
      </c>
    </row>
    <row r="7" spans="2:13" x14ac:dyDescent="0.4">
      <c r="B7" s="309"/>
      <c r="C7" s="294"/>
      <c r="D7" s="51" t="s">
        <v>0</v>
      </c>
      <c r="E7" s="6">
        <v>1680</v>
      </c>
      <c r="F7" s="14">
        <v>517</v>
      </c>
      <c r="G7" s="14">
        <v>852</v>
      </c>
      <c r="H7" s="11">
        <v>1185</v>
      </c>
      <c r="I7" s="19">
        <v>23</v>
      </c>
      <c r="J7" s="32">
        <v>312</v>
      </c>
      <c r="K7" s="30">
        <v>157</v>
      </c>
      <c r="L7" s="59">
        <v>81</v>
      </c>
      <c r="M7" s="61">
        <f>SUM(E7:L7)</f>
        <v>4807</v>
      </c>
    </row>
    <row r="8" spans="2:13" ht="15" thickBot="1" x14ac:dyDescent="0.45">
      <c r="B8" s="309"/>
      <c r="C8" s="294"/>
      <c r="D8" s="16" t="s">
        <v>4</v>
      </c>
      <c r="E8" s="54">
        <v>0.53700000000000003</v>
      </c>
      <c r="F8" s="55">
        <v>0.71499999999999997</v>
      </c>
      <c r="G8" s="55">
        <v>0.52200000000000002</v>
      </c>
      <c r="H8" s="56">
        <v>0.75</v>
      </c>
      <c r="I8" s="57">
        <v>0.22800000000000001</v>
      </c>
      <c r="J8" s="55">
        <v>0.60299999999999998</v>
      </c>
      <c r="K8" s="57">
        <v>0.72</v>
      </c>
      <c r="L8" s="35">
        <v>0.63</v>
      </c>
      <c r="M8" s="4">
        <f>M7/M6</f>
        <v>0.59892848243209573</v>
      </c>
    </row>
    <row r="9" spans="2:13" ht="17.399999999999999" customHeight="1" x14ac:dyDescent="0.4">
      <c r="B9" s="309"/>
      <c r="C9" s="291" t="s">
        <v>22</v>
      </c>
      <c r="D9" s="50" t="s">
        <v>5</v>
      </c>
      <c r="E9" s="65">
        <v>2827</v>
      </c>
      <c r="F9" s="66">
        <v>920</v>
      </c>
      <c r="G9" s="67">
        <v>1526</v>
      </c>
      <c r="H9" s="66">
        <v>1807</v>
      </c>
      <c r="I9" s="13">
        <v>84</v>
      </c>
      <c r="J9" s="13">
        <v>478</v>
      </c>
      <c r="K9" s="18">
        <v>280</v>
      </c>
      <c r="L9" s="18">
        <v>175</v>
      </c>
      <c r="M9" s="2">
        <f>SUM(E9:L9)</f>
        <v>8097</v>
      </c>
    </row>
    <row r="10" spans="2:13" x14ac:dyDescent="0.4">
      <c r="B10" s="309"/>
      <c r="C10" s="294"/>
      <c r="D10" s="51" t="s">
        <v>0</v>
      </c>
      <c r="E10" s="11">
        <v>1548</v>
      </c>
      <c r="F10" s="15">
        <v>655</v>
      </c>
      <c r="G10" s="68">
        <v>776</v>
      </c>
      <c r="H10" s="15">
        <v>1273</v>
      </c>
      <c r="I10" s="14">
        <v>17</v>
      </c>
      <c r="J10" s="32">
        <v>313</v>
      </c>
      <c r="K10" s="30">
        <v>176</v>
      </c>
      <c r="L10" s="30">
        <v>124</v>
      </c>
      <c r="M10" s="75">
        <f>SUM(E10:L10)</f>
        <v>4882</v>
      </c>
    </row>
    <row r="11" spans="2:13" ht="15" thickBot="1" x14ac:dyDescent="0.45">
      <c r="B11" s="309"/>
      <c r="C11" s="295"/>
      <c r="D11" s="52" t="s">
        <v>4</v>
      </c>
      <c r="E11" s="69">
        <v>0.54800000000000004</v>
      </c>
      <c r="F11" s="70">
        <v>0.71199999999999997</v>
      </c>
      <c r="G11" s="71">
        <v>0.50800000000000001</v>
      </c>
      <c r="H11" s="72">
        <v>0.70399999999999996</v>
      </c>
      <c r="I11" s="73">
        <v>0.20200000000000001</v>
      </c>
      <c r="J11" s="73">
        <v>0.65500000000000003</v>
      </c>
      <c r="K11" s="74">
        <v>0.63</v>
      </c>
      <c r="L11" s="74">
        <v>0.71</v>
      </c>
      <c r="M11" s="76">
        <f>M10/M9</f>
        <v>0.60293936025688522</v>
      </c>
    </row>
    <row r="12" spans="2:13" ht="17.399999999999999" customHeight="1" x14ac:dyDescent="0.4">
      <c r="B12" s="309"/>
      <c r="C12" s="291" t="s">
        <v>23</v>
      </c>
      <c r="D12" s="50" t="s">
        <v>5</v>
      </c>
      <c r="E12" s="5">
        <v>2557</v>
      </c>
      <c r="F12" s="13">
        <v>972</v>
      </c>
      <c r="G12" s="84">
        <v>1668</v>
      </c>
      <c r="H12" s="13">
        <v>1529</v>
      </c>
      <c r="I12" s="18">
        <v>102</v>
      </c>
      <c r="J12" s="13">
        <v>493</v>
      </c>
      <c r="K12" s="18">
        <v>334</v>
      </c>
      <c r="L12" s="18">
        <v>202</v>
      </c>
      <c r="M12" s="2">
        <f>SUM(E12:L12)</f>
        <v>7857</v>
      </c>
    </row>
    <row r="13" spans="2:13" x14ac:dyDescent="0.4">
      <c r="B13" s="309"/>
      <c r="C13" s="294"/>
      <c r="D13" s="51" t="s">
        <v>0</v>
      </c>
      <c r="E13" s="6">
        <v>1433</v>
      </c>
      <c r="F13" s="14">
        <v>652</v>
      </c>
      <c r="G13" s="15">
        <v>808</v>
      </c>
      <c r="H13" s="14">
        <v>1134</v>
      </c>
      <c r="I13" s="19">
        <v>35</v>
      </c>
      <c r="J13" s="32">
        <v>325</v>
      </c>
      <c r="K13" s="30">
        <v>211</v>
      </c>
      <c r="L13" s="30">
        <v>122</v>
      </c>
      <c r="M13" s="75">
        <f>SUM(E13:L13)</f>
        <v>4720</v>
      </c>
    </row>
    <row r="14" spans="2:13" ht="15" thickBot="1" x14ac:dyDescent="0.45">
      <c r="B14" s="309"/>
      <c r="C14" s="295"/>
      <c r="D14" s="52" t="s">
        <v>4</v>
      </c>
      <c r="E14" s="7">
        <v>0.56000000000000005</v>
      </c>
      <c r="F14" s="53">
        <v>0.67100000000000004</v>
      </c>
      <c r="G14" s="85">
        <v>0.48399999999999999</v>
      </c>
      <c r="H14" s="12">
        <v>0.74199999999999999</v>
      </c>
      <c r="I14" s="24">
        <v>0.34300000000000003</v>
      </c>
      <c r="J14" s="53">
        <v>0.65900000000000003</v>
      </c>
      <c r="K14" s="24">
        <v>0.63</v>
      </c>
      <c r="L14" s="24">
        <v>0.6</v>
      </c>
      <c r="M14" s="4">
        <f>M13/M12</f>
        <v>0.60073819523991345</v>
      </c>
    </row>
    <row r="15" spans="2:13" ht="17.399999999999999" customHeight="1" x14ac:dyDescent="0.4">
      <c r="B15" s="309"/>
      <c r="C15" s="291" t="s">
        <v>24</v>
      </c>
      <c r="D15" s="17" t="s">
        <v>5</v>
      </c>
      <c r="E15" s="8">
        <v>1212</v>
      </c>
      <c r="F15" s="25">
        <v>908</v>
      </c>
      <c r="G15" s="62"/>
      <c r="H15" s="25">
        <v>607</v>
      </c>
      <c r="I15" s="13">
        <v>100</v>
      </c>
      <c r="J15" s="13">
        <v>531</v>
      </c>
      <c r="K15" s="18">
        <v>218</v>
      </c>
      <c r="L15" s="18">
        <v>249</v>
      </c>
      <c r="M15" s="2">
        <f>SUM(E15:L15)</f>
        <v>3825</v>
      </c>
    </row>
    <row r="16" spans="2:13" x14ac:dyDescent="0.4">
      <c r="B16" s="309"/>
      <c r="C16" s="294"/>
      <c r="D16" s="51" t="s">
        <v>0</v>
      </c>
      <c r="E16" s="6">
        <v>664</v>
      </c>
      <c r="F16" s="14">
        <v>588</v>
      </c>
      <c r="G16" s="63"/>
      <c r="H16" s="14">
        <v>428</v>
      </c>
      <c r="I16" s="14">
        <v>16</v>
      </c>
      <c r="J16" s="32">
        <v>375</v>
      </c>
      <c r="K16" s="30">
        <v>162</v>
      </c>
      <c r="L16" s="30">
        <v>120</v>
      </c>
      <c r="M16" s="3">
        <f>SUM(E16:L16)</f>
        <v>2353</v>
      </c>
    </row>
    <row r="17" spans="2:13" ht="15" thickBot="1" x14ac:dyDescent="0.45">
      <c r="B17" s="310"/>
      <c r="C17" s="295"/>
      <c r="D17" s="26" t="s">
        <v>4</v>
      </c>
      <c r="E17" s="9">
        <v>0.54800000000000004</v>
      </c>
      <c r="F17" s="53">
        <v>0.64800000000000002</v>
      </c>
      <c r="G17" s="64"/>
      <c r="H17" s="12">
        <v>0.70499999999999996</v>
      </c>
      <c r="I17" s="53">
        <v>0.16</v>
      </c>
      <c r="J17" s="53">
        <v>0.70599999999999996</v>
      </c>
      <c r="K17" s="24">
        <v>0.74</v>
      </c>
      <c r="L17" s="24">
        <v>0.48</v>
      </c>
      <c r="M17" s="4">
        <f>M16/M15</f>
        <v>0.61516339869281045</v>
      </c>
    </row>
    <row r="18" spans="2:13" x14ac:dyDescent="0.4">
      <c r="B18" s="289" t="s">
        <v>15</v>
      </c>
      <c r="C18" s="299"/>
      <c r="D18" s="41" t="s">
        <v>5</v>
      </c>
      <c r="E18" s="42">
        <f>E3+E6+E9+E12+E15</f>
        <v>12311</v>
      </c>
      <c r="F18" s="42">
        <f t="shared" ref="F18:M18" si="0">F3+F6+F9+F12+F15</f>
        <v>3523</v>
      </c>
      <c r="G18" s="42">
        <f t="shared" si="0"/>
        <v>6333</v>
      </c>
      <c r="H18" s="42">
        <f t="shared" si="0"/>
        <v>6980</v>
      </c>
      <c r="I18" s="42">
        <f t="shared" si="0"/>
        <v>490</v>
      </c>
      <c r="J18" s="42">
        <f t="shared" si="0"/>
        <v>2326</v>
      </c>
      <c r="K18" s="42">
        <f t="shared" si="0"/>
        <v>1199</v>
      </c>
      <c r="L18" s="42">
        <f t="shared" si="0"/>
        <v>831</v>
      </c>
      <c r="M18" s="42">
        <f t="shared" si="0"/>
        <v>33993</v>
      </c>
    </row>
    <row r="19" spans="2:13" x14ac:dyDescent="0.4">
      <c r="B19" s="289"/>
      <c r="C19" s="299"/>
      <c r="D19" s="43" t="s">
        <v>0</v>
      </c>
      <c r="E19" s="44">
        <f>E4+E7+E10+E13+E16</f>
        <v>6703</v>
      </c>
      <c r="F19" s="44">
        <f t="shared" ref="F19:M19" si="1">F4+F7+F10+F13+F16</f>
        <v>2412</v>
      </c>
      <c r="G19" s="44">
        <f t="shared" si="1"/>
        <v>3124</v>
      </c>
      <c r="H19" s="44">
        <f t="shared" si="1"/>
        <v>5108</v>
      </c>
      <c r="I19" s="44">
        <f t="shared" si="1"/>
        <v>114</v>
      </c>
      <c r="J19" s="44">
        <f t="shared" si="1"/>
        <v>1516</v>
      </c>
      <c r="K19" s="44">
        <f t="shared" si="1"/>
        <v>798</v>
      </c>
      <c r="L19" s="44">
        <f t="shared" si="1"/>
        <v>509</v>
      </c>
      <c r="M19" s="44">
        <f t="shared" si="1"/>
        <v>20284</v>
      </c>
    </row>
    <row r="20" spans="2:13" ht="15" thickBot="1" x14ac:dyDescent="0.45">
      <c r="B20" s="300"/>
      <c r="C20" s="301"/>
      <c r="D20" s="45" t="s">
        <v>4</v>
      </c>
      <c r="E20" s="46">
        <f>E19/E18</f>
        <v>0.54447242303630894</v>
      </c>
      <c r="F20" s="46">
        <f t="shared" ref="F20:M20" si="2">F19/F18</f>
        <v>0.68464376951461825</v>
      </c>
      <c r="G20" s="46">
        <f t="shared" si="2"/>
        <v>0.49328912048002527</v>
      </c>
      <c r="H20" s="46">
        <f t="shared" si="2"/>
        <v>0.73180515759312326</v>
      </c>
      <c r="I20" s="46">
        <f t="shared" si="2"/>
        <v>0.23265306122448978</v>
      </c>
      <c r="J20" s="46">
        <f t="shared" si="2"/>
        <v>0.65176268271711091</v>
      </c>
      <c r="K20" s="46">
        <f t="shared" si="2"/>
        <v>0.66555462885738115</v>
      </c>
      <c r="L20" s="46">
        <f t="shared" si="2"/>
        <v>0.61251504211793018</v>
      </c>
      <c r="M20" s="46">
        <f t="shared" si="2"/>
        <v>0.59671108757685409</v>
      </c>
    </row>
    <row r="21" spans="2:13" ht="15" thickBot="1" x14ac:dyDescent="0.45">
      <c r="B21" s="47"/>
      <c r="C21" s="47"/>
      <c r="D21" s="48"/>
      <c r="E21" s="49"/>
      <c r="F21" s="49"/>
      <c r="G21" s="49"/>
      <c r="H21" s="49"/>
      <c r="I21" s="49"/>
      <c r="J21" s="49"/>
      <c r="K21" s="49"/>
      <c r="L21" s="49"/>
      <c r="M21" s="49"/>
    </row>
    <row r="22" spans="2:13" ht="25.8" thickBot="1" x14ac:dyDescent="0.45">
      <c r="B22" s="286" t="s">
        <v>9</v>
      </c>
      <c r="C22" s="287"/>
      <c r="D22" s="38" t="s">
        <v>10</v>
      </c>
      <c r="E22" s="1" t="s">
        <v>2</v>
      </c>
      <c r="F22" s="77" t="s">
        <v>7</v>
      </c>
      <c r="G22" s="39" t="s">
        <v>8</v>
      </c>
      <c r="H22" s="40" t="s">
        <v>14</v>
      </c>
      <c r="I22" s="39" t="s">
        <v>6</v>
      </c>
      <c r="J22" s="40" t="s">
        <v>12</v>
      </c>
      <c r="K22" s="40" t="s">
        <v>13</v>
      </c>
      <c r="L22" s="39" t="s">
        <v>17</v>
      </c>
      <c r="M22" s="40" t="s">
        <v>1</v>
      </c>
    </row>
    <row r="23" spans="2:13" ht="15.6" x14ac:dyDescent="0.4">
      <c r="B23" s="308" t="s">
        <v>31</v>
      </c>
      <c r="C23" s="291" t="s">
        <v>25</v>
      </c>
      <c r="D23" s="50" t="s">
        <v>3</v>
      </c>
      <c r="E23" s="10">
        <v>1561</v>
      </c>
      <c r="F23" s="62"/>
      <c r="G23" s="78"/>
      <c r="H23" s="10">
        <v>991</v>
      </c>
      <c r="I23" s="81"/>
      <c r="J23" s="81"/>
      <c r="K23" s="18">
        <v>100</v>
      </c>
      <c r="L23" s="18">
        <v>57</v>
      </c>
      <c r="M23" s="2">
        <f>SUM(E23:L23)</f>
        <v>2709</v>
      </c>
    </row>
    <row r="24" spans="2:13" x14ac:dyDescent="0.4">
      <c r="B24" s="309"/>
      <c r="C24" s="294"/>
      <c r="D24" s="51" t="s">
        <v>0</v>
      </c>
      <c r="E24" s="11">
        <v>906</v>
      </c>
      <c r="F24" s="63"/>
      <c r="G24" s="79"/>
      <c r="H24" s="11">
        <v>726</v>
      </c>
      <c r="I24" s="82"/>
      <c r="J24" s="82"/>
      <c r="K24" s="30">
        <v>50</v>
      </c>
      <c r="L24" s="30">
        <v>33</v>
      </c>
      <c r="M24" s="3">
        <f>SUM(E24:L24)</f>
        <v>1715</v>
      </c>
    </row>
    <row r="25" spans="2:13" ht="15" thickBot="1" x14ac:dyDescent="0.45">
      <c r="B25" s="309"/>
      <c r="C25" s="295"/>
      <c r="D25" s="52" t="s">
        <v>4</v>
      </c>
      <c r="E25" s="12">
        <v>0.57999999999999996</v>
      </c>
      <c r="F25" s="64"/>
      <c r="G25" s="80"/>
      <c r="H25" s="12">
        <v>0.73299999999999998</v>
      </c>
      <c r="I25" s="83"/>
      <c r="J25" s="83"/>
      <c r="K25" s="20">
        <v>0.5</v>
      </c>
      <c r="L25" s="20">
        <v>0.57999999999999996</v>
      </c>
      <c r="M25" s="4">
        <f>M24/M23</f>
        <v>0.63307493540051685</v>
      </c>
    </row>
    <row r="26" spans="2:13" x14ac:dyDescent="0.4">
      <c r="B26" s="309"/>
      <c r="C26" s="292" t="s">
        <v>26</v>
      </c>
      <c r="D26" s="17" t="s">
        <v>3</v>
      </c>
      <c r="E26" s="8">
        <v>2032</v>
      </c>
      <c r="F26" s="13">
        <v>1111</v>
      </c>
      <c r="G26" s="23">
        <v>1536</v>
      </c>
      <c r="H26" s="22">
        <v>1411</v>
      </c>
      <c r="I26" s="23">
        <v>102</v>
      </c>
      <c r="J26" s="25">
        <v>604</v>
      </c>
      <c r="K26" s="31">
        <v>160</v>
      </c>
      <c r="L26" s="58">
        <v>205</v>
      </c>
      <c r="M26" s="60">
        <f>SUM(E26:L26)</f>
        <v>7161</v>
      </c>
    </row>
    <row r="27" spans="2:13" x14ac:dyDescent="0.4">
      <c r="B27" s="309"/>
      <c r="C27" s="294"/>
      <c r="D27" s="51" t="s">
        <v>0</v>
      </c>
      <c r="E27" s="6">
        <v>1097</v>
      </c>
      <c r="F27" s="14">
        <v>766</v>
      </c>
      <c r="G27" s="19">
        <v>817</v>
      </c>
      <c r="H27" s="11">
        <v>845</v>
      </c>
      <c r="I27" s="19">
        <v>19</v>
      </c>
      <c r="J27" s="32">
        <v>430</v>
      </c>
      <c r="K27" s="30">
        <v>98</v>
      </c>
      <c r="L27" s="59">
        <v>133</v>
      </c>
      <c r="M27" s="61">
        <f>SUM(E27:L27)</f>
        <v>4205</v>
      </c>
    </row>
    <row r="28" spans="2:13" ht="15" thickBot="1" x14ac:dyDescent="0.45">
      <c r="B28" s="309"/>
      <c r="C28" s="294"/>
      <c r="D28" s="16" t="s">
        <v>4</v>
      </c>
      <c r="E28" s="54">
        <v>0.54</v>
      </c>
      <c r="F28" s="53">
        <v>0.68899999999999995</v>
      </c>
      <c r="G28" s="57">
        <v>0.53200000000000003</v>
      </c>
      <c r="H28" s="56">
        <v>0.59899999999999998</v>
      </c>
      <c r="I28" s="57">
        <v>0.186</v>
      </c>
      <c r="J28" s="55">
        <v>0.71199999999999997</v>
      </c>
      <c r="K28" s="57">
        <v>0.61</v>
      </c>
      <c r="L28" s="35">
        <v>0.65</v>
      </c>
      <c r="M28" s="4">
        <f>M27/M26</f>
        <v>0.5872084904342969</v>
      </c>
    </row>
    <row r="29" spans="2:13" x14ac:dyDescent="0.4">
      <c r="B29" s="309"/>
      <c r="C29" s="291" t="s">
        <v>27</v>
      </c>
      <c r="D29" s="50" t="s">
        <v>5</v>
      </c>
      <c r="E29" s="65">
        <v>2126</v>
      </c>
      <c r="F29" s="86">
        <v>858</v>
      </c>
      <c r="G29" s="67">
        <v>1387</v>
      </c>
      <c r="H29" s="66">
        <v>1334</v>
      </c>
      <c r="I29" s="13">
        <v>100</v>
      </c>
      <c r="J29" s="13">
        <v>346</v>
      </c>
      <c r="K29" s="18">
        <v>213</v>
      </c>
      <c r="L29" s="18">
        <v>242</v>
      </c>
      <c r="M29" s="2">
        <f>SUM(E29:L29)</f>
        <v>6606</v>
      </c>
    </row>
    <row r="30" spans="2:13" x14ac:dyDescent="0.4">
      <c r="B30" s="309"/>
      <c r="C30" s="294"/>
      <c r="D30" s="51" t="s">
        <v>0</v>
      </c>
      <c r="E30" s="11">
        <v>1217</v>
      </c>
      <c r="F30" s="15">
        <v>588</v>
      </c>
      <c r="G30" s="68">
        <v>776</v>
      </c>
      <c r="H30" s="15">
        <v>977</v>
      </c>
      <c r="I30" s="14">
        <v>17</v>
      </c>
      <c r="J30" s="32">
        <v>227</v>
      </c>
      <c r="K30" s="30">
        <v>127</v>
      </c>
      <c r="L30" s="30">
        <v>128</v>
      </c>
      <c r="M30" s="75">
        <f>SUM(E30:L30)</f>
        <v>4057</v>
      </c>
    </row>
    <row r="31" spans="2:13" ht="15" thickBot="1" x14ac:dyDescent="0.45">
      <c r="B31" s="309"/>
      <c r="C31" s="295"/>
      <c r="D31" s="52" t="s">
        <v>4</v>
      </c>
      <c r="E31" s="69">
        <v>0.57199999999999995</v>
      </c>
      <c r="F31" s="70">
        <v>0.69</v>
      </c>
      <c r="G31" s="71">
        <v>0.55900000000000005</v>
      </c>
      <c r="H31" s="72">
        <v>0.73199999999999998</v>
      </c>
      <c r="I31" s="73">
        <v>0.17</v>
      </c>
      <c r="J31" s="73">
        <v>0.65600000000000003</v>
      </c>
      <c r="K31" s="74">
        <v>0.6</v>
      </c>
      <c r="L31" s="74">
        <v>0.53</v>
      </c>
      <c r="M31" s="76">
        <f>M30/M29</f>
        <v>0.61413866182258547</v>
      </c>
    </row>
    <row r="32" spans="2:13" x14ac:dyDescent="0.4">
      <c r="B32" s="309"/>
      <c r="C32" s="291" t="s">
        <v>28</v>
      </c>
      <c r="D32" s="50" t="s">
        <v>5</v>
      </c>
      <c r="E32" s="5">
        <v>2828</v>
      </c>
      <c r="F32" s="13">
        <v>956</v>
      </c>
      <c r="G32" s="84">
        <v>1283</v>
      </c>
      <c r="H32" s="13">
        <v>1496</v>
      </c>
      <c r="I32" s="18">
        <v>100</v>
      </c>
      <c r="J32" s="13">
        <v>655</v>
      </c>
      <c r="K32" s="18">
        <v>357</v>
      </c>
      <c r="L32" s="18">
        <v>298</v>
      </c>
      <c r="M32" s="2">
        <f>SUM(E32:L32)</f>
        <v>7973</v>
      </c>
    </row>
    <row r="33" spans="2:13" x14ac:dyDescent="0.4">
      <c r="B33" s="309"/>
      <c r="C33" s="294"/>
      <c r="D33" s="51" t="s">
        <v>0</v>
      </c>
      <c r="E33" s="6">
        <v>1606</v>
      </c>
      <c r="F33" s="14">
        <v>677</v>
      </c>
      <c r="G33" s="15">
        <v>789</v>
      </c>
      <c r="H33" s="14">
        <v>1148</v>
      </c>
      <c r="I33" s="19">
        <v>19</v>
      </c>
      <c r="J33" s="32">
        <v>437</v>
      </c>
      <c r="K33" s="30">
        <v>200</v>
      </c>
      <c r="L33" s="30">
        <v>191</v>
      </c>
      <c r="M33" s="75">
        <f>SUM(E33:L33)</f>
        <v>5067</v>
      </c>
    </row>
    <row r="34" spans="2:13" ht="15" thickBot="1" x14ac:dyDescent="0.45">
      <c r="B34" s="309"/>
      <c r="C34" s="295"/>
      <c r="D34" s="52" t="s">
        <v>4</v>
      </c>
      <c r="E34" s="7">
        <v>0.56799999999999995</v>
      </c>
      <c r="F34" s="53">
        <v>0.70799999999999996</v>
      </c>
      <c r="G34" s="85">
        <v>0.61399999999999999</v>
      </c>
      <c r="H34" s="12">
        <v>0.76700000000000002</v>
      </c>
      <c r="I34" s="24">
        <v>0.19</v>
      </c>
      <c r="J34" s="53">
        <v>0.66700000000000004</v>
      </c>
      <c r="K34" s="24">
        <v>0.56000000000000005</v>
      </c>
      <c r="L34" s="24">
        <v>0.64</v>
      </c>
      <c r="M34" s="4">
        <f>M33/M32</f>
        <v>0.63551987959362854</v>
      </c>
    </row>
    <row r="35" spans="2:13" x14ac:dyDescent="0.4">
      <c r="B35" s="309"/>
      <c r="C35" s="291" t="s">
        <v>29</v>
      </c>
      <c r="D35" s="17" t="s">
        <v>5</v>
      </c>
      <c r="E35" s="8">
        <v>2398</v>
      </c>
      <c r="F35" s="25">
        <v>1006</v>
      </c>
      <c r="G35" s="13">
        <v>1188</v>
      </c>
      <c r="H35" s="25">
        <v>1167</v>
      </c>
      <c r="I35" s="13">
        <v>101</v>
      </c>
      <c r="J35" s="13">
        <v>519</v>
      </c>
      <c r="K35" s="18">
        <v>294</v>
      </c>
      <c r="L35" s="18">
        <v>247</v>
      </c>
      <c r="M35" s="2">
        <f>SUM(E35:L35)</f>
        <v>6920</v>
      </c>
    </row>
    <row r="36" spans="2:13" x14ac:dyDescent="0.4">
      <c r="B36" s="309"/>
      <c r="C36" s="294"/>
      <c r="D36" s="51" t="s">
        <v>0</v>
      </c>
      <c r="E36" s="6">
        <v>1319</v>
      </c>
      <c r="F36" s="14">
        <v>708</v>
      </c>
      <c r="G36" s="87">
        <v>675</v>
      </c>
      <c r="H36" s="14">
        <v>914</v>
      </c>
      <c r="I36" s="14">
        <v>24</v>
      </c>
      <c r="J36" s="32">
        <v>336</v>
      </c>
      <c r="K36" s="30">
        <v>212</v>
      </c>
      <c r="L36" s="30">
        <v>147</v>
      </c>
      <c r="M36" s="3">
        <f>SUM(E36:L36)</f>
        <v>4335</v>
      </c>
    </row>
    <row r="37" spans="2:13" ht="15" thickBot="1" x14ac:dyDescent="0.45">
      <c r="B37" s="310"/>
      <c r="C37" s="295"/>
      <c r="D37" s="26" t="s">
        <v>4</v>
      </c>
      <c r="E37" s="9">
        <v>0.55000000000000004</v>
      </c>
      <c r="F37" s="53">
        <v>0.70399999999999996</v>
      </c>
      <c r="G37" s="89">
        <v>0.56799999999999995</v>
      </c>
      <c r="H37" s="12">
        <v>0.78300000000000003</v>
      </c>
      <c r="I37" s="53">
        <v>0.23799999999999999</v>
      </c>
      <c r="J37" s="53">
        <v>0.64700000000000002</v>
      </c>
      <c r="K37" s="24">
        <v>0.72</v>
      </c>
      <c r="L37" s="24">
        <v>0.6</v>
      </c>
      <c r="M37" s="4">
        <f>M36/M35</f>
        <v>0.62644508670520227</v>
      </c>
    </row>
    <row r="38" spans="2:13" x14ac:dyDescent="0.4">
      <c r="B38" s="289" t="s">
        <v>30</v>
      </c>
      <c r="C38" s="299"/>
      <c r="D38" s="41" t="s">
        <v>5</v>
      </c>
      <c r="E38" s="42">
        <f>E23+E26+E29+E32+E35</f>
        <v>10945</v>
      </c>
      <c r="F38" s="42">
        <f t="shared" ref="F38:M38" si="3">F23+F26+F29+F32+F35</f>
        <v>3931</v>
      </c>
      <c r="G38" s="42">
        <f t="shared" si="3"/>
        <v>5394</v>
      </c>
      <c r="H38" s="42">
        <f t="shared" si="3"/>
        <v>6399</v>
      </c>
      <c r="I38" s="42">
        <f t="shared" si="3"/>
        <v>403</v>
      </c>
      <c r="J38" s="42">
        <f t="shared" si="3"/>
        <v>2124</v>
      </c>
      <c r="K38" s="42">
        <f t="shared" si="3"/>
        <v>1124</v>
      </c>
      <c r="L38" s="42">
        <f t="shared" si="3"/>
        <v>1049</v>
      </c>
      <c r="M38" s="42">
        <f t="shared" si="3"/>
        <v>31369</v>
      </c>
    </row>
    <row r="39" spans="2:13" x14ac:dyDescent="0.4">
      <c r="B39" s="289"/>
      <c r="C39" s="299"/>
      <c r="D39" s="43" t="s">
        <v>0</v>
      </c>
      <c r="E39" s="44">
        <f>E24+E27+E30+E33+E36</f>
        <v>6145</v>
      </c>
      <c r="F39" s="44">
        <f t="shared" ref="F39:M39" si="4">F24+F27+F30+F33+F36</f>
        <v>2739</v>
      </c>
      <c r="G39" s="44">
        <f t="shared" si="4"/>
        <v>3057</v>
      </c>
      <c r="H39" s="44">
        <f t="shared" si="4"/>
        <v>4610</v>
      </c>
      <c r="I39" s="44">
        <f t="shared" si="4"/>
        <v>79</v>
      </c>
      <c r="J39" s="44">
        <f t="shared" si="4"/>
        <v>1430</v>
      </c>
      <c r="K39" s="44">
        <f t="shared" si="4"/>
        <v>687</v>
      </c>
      <c r="L39" s="44">
        <f t="shared" si="4"/>
        <v>632</v>
      </c>
      <c r="M39" s="44">
        <f t="shared" si="4"/>
        <v>19379</v>
      </c>
    </row>
    <row r="40" spans="2:13" ht="15" thickBot="1" x14ac:dyDescent="0.45">
      <c r="B40" s="300"/>
      <c r="C40" s="301"/>
      <c r="D40" s="45" t="s">
        <v>4</v>
      </c>
      <c r="E40" s="46">
        <f>E39/E38</f>
        <v>0.56144358154408402</v>
      </c>
      <c r="F40" s="46">
        <f t="shared" ref="F40:M40" si="5">F39/F38</f>
        <v>0.6967692699058764</v>
      </c>
      <c r="G40" s="46">
        <f t="shared" si="5"/>
        <v>0.56674082313681873</v>
      </c>
      <c r="H40" s="46">
        <f t="shared" si="5"/>
        <v>0.72042506641662762</v>
      </c>
      <c r="I40" s="46">
        <f t="shared" si="5"/>
        <v>0.19602977667493796</v>
      </c>
      <c r="J40" s="46">
        <f t="shared" si="5"/>
        <v>0.67325800376647837</v>
      </c>
      <c r="K40" s="46">
        <f t="shared" si="5"/>
        <v>0.61120996441281139</v>
      </c>
      <c r="L40" s="46">
        <f t="shared" si="5"/>
        <v>0.60247855100095327</v>
      </c>
      <c r="M40" s="46">
        <f t="shared" si="5"/>
        <v>0.61777551085466542</v>
      </c>
    </row>
    <row r="41" spans="2:13" ht="19.8" customHeight="1" thickBot="1" x14ac:dyDescent="0.45"/>
    <row r="42" spans="2:13" ht="28.8" customHeight="1" thickBot="1" x14ac:dyDescent="0.45">
      <c r="B42" s="286" t="s">
        <v>9</v>
      </c>
      <c r="C42" s="287"/>
      <c r="D42" s="38" t="s">
        <v>10</v>
      </c>
      <c r="E42" s="1" t="s">
        <v>2</v>
      </c>
      <c r="F42" s="1" t="s">
        <v>7</v>
      </c>
      <c r="G42" s="39" t="s">
        <v>8</v>
      </c>
      <c r="H42" s="40" t="s">
        <v>14</v>
      </c>
      <c r="I42" s="39" t="s">
        <v>6</v>
      </c>
      <c r="J42" s="40" t="s">
        <v>12</v>
      </c>
      <c r="K42" s="39" t="s">
        <v>13</v>
      </c>
      <c r="L42" s="225" t="s">
        <v>17</v>
      </c>
      <c r="M42" s="40" t="s">
        <v>1</v>
      </c>
    </row>
    <row r="43" spans="2:13" ht="15.6" customHeight="1" x14ac:dyDescent="0.4">
      <c r="B43" s="289"/>
      <c r="C43" s="292" t="s">
        <v>34</v>
      </c>
      <c r="D43" s="17" t="s">
        <v>3</v>
      </c>
      <c r="E43" s="93">
        <v>3034</v>
      </c>
      <c r="F43" s="25">
        <v>879</v>
      </c>
      <c r="G43" s="163">
        <v>1519</v>
      </c>
      <c r="H43" s="93">
        <v>1363</v>
      </c>
      <c r="I43" s="164">
        <v>100</v>
      </c>
      <c r="J43" s="164">
        <v>560</v>
      </c>
      <c r="K43" s="58">
        <v>235</v>
      </c>
      <c r="L43" s="239">
        <v>248</v>
      </c>
      <c r="M43" s="3">
        <f>SUM(E43:L43)</f>
        <v>7938</v>
      </c>
    </row>
    <row r="44" spans="2:13" x14ac:dyDescent="0.4">
      <c r="B44" s="289"/>
      <c r="C44" s="294"/>
      <c r="D44" s="51" t="s">
        <v>0</v>
      </c>
      <c r="E44" s="11">
        <v>1828</v>
      </c>
      <c r="F44" s="87">
        <v>611</v>
      </c>
      <c r="G44" s="88">
        <v>984</v>
      </c>
      <c r="H44" s="11">
        <v>1048</v>
      </c>
      <c r="I44" s="14">
        <v>25</v>
      </c>
      <c r="J44" s="14">
        <v>365</v>
      </c>
      <c r="K44" s="59">
        <v>182</v>
      </c>
      <c r="L44" s="240">
        <v>144</v>
      </c>
      <c r="M44" s="3">
        <f>SUM(E44:L44)</f>
        <v>5187</v>
      </c>
    </row>
    <row r="45" spans="2:13" ht="15" thickBot="1" x14ac:dyDescent="0.45">
      <c r="B45" s="289"/>
      <c r="C45" s="295"/>
      <c r="D45" s="52" t="s">
        <v>4</v>
      </c>
      <c r="E45" s="12">
        <v>0.60299999999999998</v>
      </c>
      <c r="F45" s="89">
        <v>0.69499999999999995</v>
      </c>
      <c r="G45" s="90">
        <v>0.64700000000000002</v>
      </c>
      <c r="H45" s="12">
        <v>0.76900000000000002</v>
      </c>
      <c r="I45" s="91">
        <v>0.25</v>
      </c>
      <c r="J45" s="91">
        <v>0.65200000000000002</v>
      </c>
      <c r="K45" s="94">
        <v>0.77</v>
      </c>
      <c r="L45" s="99">
        <v>0.57999999999999996</v>
      </c>
      <c r="M45" s="4">
        <f>M44/M43</f>
        <v>0.65343915343915349</v>
      </c>
    </row>
    <row r="46" spans="2:13" x14ac:dyDescent="0.4">
      <c r="B46" s="289"/>
      <c r="C46" s="292" t="s">
        <v>32</v>
      </c>
      <c r="D46" s="17" t="s">
        <v>3</v>
      </c>
      <c r="E46" s="8">
        <v>3035</v>
      </c>
      <c r="F46" s="13">
        <v>1117</v>
      </c>
      <c r="G46" s="23">
        <v>1423</v>
      </c>
      <c r="H46" s="22">
        <v>1322</v>
      </c>
      <c r="I46" s="23">
        <v>100</v>
      </c>
      <c r="J46" s="25">
        <v>594</v>
      </c>
      <c r="K46" s="58">
        <v>332</v>
      </c>
      <c r="L46" s="239">
        <v>239</v>
      </c>
      <c r="M46" s="60">
        <f>SUM(E46:L46)</f>
        <v>8162</v>
      </c>
    </row>
    <row r="47" spans="2:13" x14ac:dyDescent="0.4">
      <c r="B47" s="289"/>
      <c r="C47" s="294"/>
      <c r="D47" s="51" t="s">
        <v>0</v>
      </c>
      <c r="E47" s="6">
        <v>1837</v>
      </c>
      <c r="F47" s="14">
        <v>832</v>
      </c>
      <c r="G47" s="19">
        <v>851</v>
      </c>
      <c r="H47" s="11">
        <v>1041</v>
      </c>
      <c r="I47" s="19">
        <v>20</v>
      </c>
      <c r="J47" s="32">
        <v>402</v>
      </c>
      <c r="K47" s="59">
        <v>178</v>
      </c>
      <c r="L47" s="240">
        <v>130</v>
      </c>
      <c r="M47" s="61">
        <f>SUM(E47:L47)</f>
        <v>5291</v>
      </c>
    </row>
    <row r="48" spans="2:13" ht="15" thickBot="1" x14ac:dyDescent="0.45">
      <c r="B48" s="289"/>
      <c r="C48" s="294"/>
      <c r="D48" s="16" t="s">
        <v>4</v>
      </c>
      <c r="E48" s="54">
        <v>0.60499999999999998</v>
      </c>
      <c r="F48" s="53">
        <v>0.745</v>
      </c>
      <c r="G48" s="57">
        <v>0.59799999999999998</v>
      </c>
      <c r="H48" s="56">
        <v>0.78700000000000003</v>
      </c>
      <c r="I48" s="57">
        <v>0.2</v>
      </c>
      <c r="J48" s="55">
        <v>0.67</v>
      </c>
      <c r="K48" s="35">
        <v>0.53</v>
      </c>
      <c r="L48" s="241">
        <v>0.54</v>
      </c>
      <c r="M48" s="4">
        <f>M47/M46</f>
        <v>0.64824797843665771</v>
      </c>
    </row>
    <row r="49" spans="2:13" x14ac:dyDescent="0.4">
      <c r="B49" s="289"/>
      <c r="C49" s="291" t="s">
        <v>35</v>
      </c>
      <c r="D49" s="50" t="s">
        <v>5</v>
      </c>
      <c r="E49" s="65">
        <v>3176</v>
      </c>
      <c r="F49" s="86">
        <v>1113</v>
      </c>
      <c r="G49" s="67">
        <v>1601</v>
      </c>
      <c r="H49" s="66">
        <v>1531</v>
      </c>
      <c r="I49" s="13">
        <v>100</v>
      </c>
      <c r="J49" s="13">
        <v>474</v>
      </c>
      <c r="K49" s="67">
        <v>346</v>
      </c>
      <c r="L49" s="242">
        <v>225</v>
      </c>
      <c r="M49" s="2">
        <f>SUM(E49:L49)</f>
        <v>8566</v>
      </c>
    </row>
    <row r="50" spans="2:13" x14ac:dyDescent="0.4">
      <c r="B50" s="289"/>
      <c r="C50" s="294"/>
      <c r="D50" s="51" t="s">
        <v>0</v>
      </c>
      <c r="E50" s="11">
        <v>1945</v>
      </c>
      <c r="F50" s="15">
        <v>764</v>
      </c>
      <c r="G50" s="68">
        <v>1047</v>
      </c>
      <c r="H50" s="15">
        <v>1166</v>
      </c>
      <c r="I50" s="14">
        <v>20</v>
      </c>
      <c r="J50" s="32">
        <v>341</v>
      </c>
      <c r="K50" s="68">
        <v>250</v>
      </c>
      <c r="L50" s="240">
        <v>134</v>
      </c>
      <c r="M50" s="75">
        <f>SUM(E50:L50)</f>
        <v>5667</v>
      </c>
    </row>
    <row r="51" spans="2:13" ht="15" thickBot="1" x14ac:dyDescent="0.45">
      <c r="B51" s="289"/>
      <c r="C51" s="295"/>
      <c r="D51" s="52" t="s">
        <v>4</v>
      </c>
      <c r="E51" s="69">
        <v>0.61199999999999999</v>
      </c>
      <c r="F51" s="70">
        <v>0.68600000000000005</v>
      </c>
      <c r="G51" s="71">
        <v>0.65300000000000002</v>
      </c>
      <c r="H51" s="72">
        <v>0.76200000000000001</v>
      </c>
      <c r="I51" s="73">
        <v>0.2</v>
      </c>
      <c r="J51" s="73">
        <v>0.71899999999999997</v>
      </c>
      <c r="K51" s="71">
        <v>0.72</v>
      </c>
      <c r="L51" s="100">
        <v>0.6</v>
      </c>
      <c r="M51" s="76">
        <f>M50/M49</f>
        <v>0.66156899369600752</v>
      </c>
    </row>
    <row r="52" spans="2:13" x14ac:dyDescent="0.4">
      <c r="B52" s="289"/>
      <c r="C52" s="291" t="s">
        <v>33</v>
      </c>
      <c r="D52" s="50" t="s">
        <v>5</v>
      </c>
      <c r="E52" s="5">
        <v>3114</v>
      </c>
      <c r="F52" s="13">
        <v>1158</v>
      </c>
      <c r="G52" s="84">
        <v>1485</v>
      </c>
      <c r="H52" s="13">
        <v>1445</v>
      </c>
      <c r="I52" s="18">
        <v>100</v>
      </c>
      <c r="J52" s="13">
        <v>434</v>
      </c>
      <c r="K52" s="84">
        <v>350</v>
      </c>
      <c r="L52" s="242">
        <v>298</v>
      </c>
      <c r="M52" s="2">
        <f>SUM(E52:L52)</f>
        <v>8384</v>
      </c>
    </row>
    <row r="53" spans="2:13" x14ac:dyDescent="0.4">
      <c r="B53" s="289"/>
      <c r="C53" s="294"/>
      <c r="D53" s="51" t="s">
        <v>0</v>
      </c>
      <c r="E53" s="6">
        <v>1886</v>
      </c>
      <c r="F53" s="14">
        <v>710</v>
      </c>
      <c r="G53" s="15">
        <v>870</v>
      </c>
      <c r="H53" s="14">
        <v>1114</v>
      </c>
      <c r="I53" s="19">
        <v>24</v>
      </c>
      <c r="J53" s="32">
        <v>358</v>
      </c>
      <c r="K53" s="59">
        <v>278</v>
      </c>
      <c r="L53" s="240">
        <v>180</v>
      </c>
      <c r="M53" s="75">
        <f>SUM(E53:L53)</f>
        <v>5420</v>
      </c>
    </row>
    <row r="54" spans="2:13" ht="15" thickBot="1" x14ac:dyDescent="0.45">
      <c r="B54" s="290"/>
      <c r="C54" s="295"/>
      <c r="D54" s="52" t="s">
        <v>4</v>
      </c>
      <c r="E54" s="7">
        <v>0.60599999999999998</v>
      </c>
      <c r="F54" s="53">
        <v>0.61299999999999999</v>
      </c>
      <c r="G54" s="85">
        <v>0.58499999999999996</v>
      </c>
      <c r="H54" s="12">
        <v>0.77100000000000002</v>
      </c>
      <c r="I54" s="24">
        <v>0.24</v>
      </c>
      <c r="J54" s="53">
        <v>0.82499999999999996</v>
      </c>
      <c r="K54" s="85">
        <v>0.79</v>
      </c>
      <c r="L54" s="243">
        <v>0.6</v>
      </c>
      <c r="M54" s="4">
        <f>M53/M52</f>
        <v>0.64646946564885499</v>
      </c>
    </row>
    <row r="55" spans="2:13" x14ac:dyDescent="0.4">
      <c r="B55" s="289" t="s">
        <v>36</v>
      </c>
      <c r="C55" s="299"/>
      <c r="D55" s="41" t="s">
        <v>5</v>
      </c>
      <c r="E55" s="42">
        <f>E43+E46+E49+E52</f>
        <v>12359</v>
      </c>
      <c r="F55" s="42">
        <f t="shared" ref="F55:K55" si="6">F43+F46+F49+F52</f>
        <v>4267</v>
      </c>
      <c r="G55" s="42">
        <f t="shared" si="6"/>
        <v>6028</v>
      </c>
      <c r="H55" s="42">
        <f t="shared" si="6"/>
        <v>5661</v>
      </c>
      <c r="I55" s="42">
        <f t="shared" si="6"/>
        <v>400</v>
      </c>
      <c r="J55" s="42">
        <f t="shared" si="6"/>
        <v>2062</v>
      </c>
      <c r="K55" s="95">
        <f t="shared" si="6"/>
        <v>1263</v>
      </c>
      <c r="L55" s="244">
        <v>1010</v>
      </c>
      <c r="M55" s="2">
        <f>SUM(E55:L55)</f>
        <v>33050</v>
      </c>
    </row>
    <row r="56" spans="2:13" x14ac:dyDescent="0.4">
      <c r="B56" s="289"/>
      <c r="C56" s="299"/>
      <c r="D56" s="43" t="s">
        <v>0</v>
      </c>
      <c r="E56" s="44">
        <f>E44+E47+E50+E53</f>
        <v>7496</v>
      </c>
      <c r="F56" s="44">
        <f t="shared" ref="F56:K56" si="7">F44+F47+F50+F53</f>
        <v>2917</v>
      </c>
      <c r="G56" s="44">
        <f t="shared" si="7"/>
        <v>3752</v>
      </c>
      <c r="H56" s="44">
        <f t="shared" si="7"/>
        <v>4369</v>
      </c>
      <c r="I56" s="44">
        <f t="shared" si="7"/>
        <v>89</v>
      </c>
      <c r="J56" s="44">
        <f t="shared" si="7"/>
        <v>1466</v>
      </c>
      <c r="K56" s="96">
        <f t="shared" si="7"/>
        <v>888</v>
      </c>
      <c r="L56" s="245">
        <v>588</v>
      </c>
      <c r="M56" s="75">
        <f>SUM(E56:L56)</f>
        <v>21565</v>
      </c>
    </row>
    <row r="57" spans="2:13" ht="15" thickBot="1" x14ac:dyDescent="0.45">
      <c r="B57" s="300"/>
      <c r="C57" s="301"/>
      <c r="D57" s="45" t="s">
        <v>4</v>
      </c>
      <c r="E57" s="46">
        <f>E56/E55</f>
        <v>0.60652156323327133</v>
      </c>
      <c r="F57" s="46">
        <f t="shared" ref="F57:L57" si="8">F56/F55</f>
        <v>0.68361846730724163</v>
      </c>
      <c r="G57" s="46">
        <f t="shared" si="8"/>
        <v>0.62242866622428661</v>
      </c>
      <c r="H57" s="46">
        <f t="shared" si="8"/>
        <v>0.77177177177177181</v>
      </c>
      <c r="I57" s="46">
        <f t="shared" si="8"/>
        <v>0.2225</v>
      </c>
      <c r="J57" s="46">
        <f t="shared" si="8"/>
        <v>0.71096023278370513</v>
      </c>
      <c r="K57" s="97">
        <f t="shared" si="8"/>
        <v>0.70308788598574823</v>
      </c>
      <c r="L57" s="246">
        <f t="shared" si="8"/>
        <v>0.58217821782178214</v>
      </c>
      <c r="M57" s="4">
        <f>M56/M55</f>
        <v>0.65249621785173983</v>
      </c>
    </row>
    <row r="58" spans="2:13" ht="15" thickBot="1" x14ac:dyDescent="0.45"/>
    <row r="59" spans="2:13" ht="30" customHeight="1" thickBot="1" x14ac:dyDescent="0.45">
      <c r="B59" s="286" t="s">
        <v>9</v>
      </c>
      <c r="C59" s="287"/>
      <c r="D59" s="38" t="s">
        <v>10</v>
      </c>
      <c r="E59" s="1" t="s">
        <v>2</v>
      </c>
      <c r="F59" s="1" t="s">
        <v>7</v>
      </c>
      <c r="G59" s="39" t="s">
        <v>8</v>
      </c>
      <c r="H59" s="40" t="s">
        <v>14</v>
      </c>
      <c r="I59" s="39" t="s">
        <v>6</v>
      </c>
      <c r="J59" s="40" t="s">
        <v>12</v>
      </c>
      <c r="K59" s="39" t="s">
        <v>13</v>
      </c>
      <c r="L59" s="98" t="s">
        <v>17</v>
      </c>
      <c r="M59" s="92" t="s">
        <v>1</v>
      </c>
    </row>
    <row r="60" spans="2:13" x14ac:dyDescent="0.4">
      <c r="B60" s="288" t="s">
        <v>37</v>
      </c>
      <c r="C60" s="291" t="s">
        <v>39</v>
      </c>
      <c r="D60" s="17" t="s">
        <v>3</v>
      </c>
      <c r="E60" s="102">
        <v>2992</v>
      </c>
      <c r="F60" s="102">
        <v>1115</v>
      </c>
      <c r="G60" s="103">
        <v>1442</v>
      </c>
      <c r="H60" s="104">
        <v>1572</v>
      </c>
      <c r="I60" s="103">
        <v>101</v>
      </c>
      <c r="J60" s="104">
        <v>445</v>
      </c>
      <c r="K60" s="103">
        <v>274</v>
      </c>
      <c r="L60" s="105">
        <v>208</v>
      </c>
      <c r="M60" s="106">
        <f>SUM(E60:L60)</f>
        <v>8149</v>
      </c>
    </row>
    <row r="61" spans="2:13" x14ac:dyDescent="0.4">
      <c r="B61" s="289"/>
      <c r="C61" s="294"/>
      <c r="D61" s="51" t="s">
        <v>0</v>
      </c>
      <c r="E61" s="107">
        <v>1764</v>
      </c>
      <c r="F61" s="107">
        <v>674</v>
      </c>
      <c r="G61" s="108">
        <v>866</v>
      </c>
      <c r="H61" s="107">
        <v>1232</v>
      </c>
      <c r="I61" s="108">
        <v>20</v>
      </c>
      <c r="J61" s="107">
        <v>325</v>
      </c>
      <c r="K61" s="108">
        <v>162</v>
      </c>
      <c r="L61" s="109">
        <v>109</v>
      </c>
      <c r="M61" s="110">
        <f>SUM(E61:L61)</f>
        <v>5152</v>
      </c>
    </row>
    <row r="62" spans="2:13" ht="15" thickBot="1" x14ac:dyDescent="0.45">
      <c r="B62" s="289"/>
      <c r="C62" s="295"/>
      <c r="D62" s="52" t="s">
        <v>4</v>
      </c>
      <c r="E62" s="73">
        <f>E61/E60</f>
        <v>0.58957219251336901</v>
      </c>
      <c r="F62" s="73">
        <f t="shared" ref="F62:L62" si="9">F61/F60</f>
        <v>0.60448430493273542</v>
      </c>
      <c r="G62" s="73">
        <f t="shared" si="9"/>
        <v>0.60055478502080439</v>
      </c>
      <c r="H62" s="73">
        <f t="shared" si="9"/>
        <v>0.78371501272264632</v>
      </c>
      <c r="I62" s="73">
        <f t="shared" si="9"/>
        <v>0.19801980198019803</v>
      </c>
      <c r="J62" s="73">
        <f t="shared" si="9"/>
        <v>0.7303370786516854</v>
      </c>
      <c r="K62" s="73">
        <f t="shared" si="9"/>
        <v>0.59124087591240881</v>
      </c>
      <c r="L62" s="73">
        <f t="shared" si="9"/>
        <v>0.52403846153846156</v>
      </c>
      <c r="M62" s="101">
        <f>M61/M60</f>
        <v>0.63222481286047372</v>
      </c>
    </row>
    <row r="63" spans="2:13" x14ac:dyDescent="0.4">
      <c r="B63" s="289"/>
      <c r="C63" s="291" t="s">
        <v>40</v>
      </c>
      <c r="D63" s="50" t="s">
        <v>3</v>
      </c>
      <c r="E63" s="93">
        <v>2640</v>
      </c>
      <c r="F63" s="111">
        <v>1159</v>
      </c>
      <c r="G63" s="123">
        <v>1392</v>
      </c>
      <c r="H63" s="10">
        <v>1461</v>
      </c>
      <c r="I63" s="124">
        <v>112</v>
      </c>
      <c r="J63" s="124">
        <v>424</v>
      </c>
      <c r="K63" s="112">
        <v>238</v>
      </c>
      <c r="L63" s="113">
        <v>163</v>
      </c>
      <c r="M63" s="3">
        <f>SUM(E63:L63)</f>
        <v>7589</v>
      </c>
    </row>
    <row r="64" spans="2:13" x14ac:dyDescent="0.4">
      <c r="B64" s="289"/>
      <c r="C64" s="294"/>
      <c r="D64" s="51" t="s">
        <v>0</v>
      </c>
      <c r="E64" s="11">
        <v>1504</v>
      </c>
      <c r="F64" s="125">
        <v>727</v>
      </c>
      <c r="G64" s="88">
        <v>790</v>
      </c>
      <c r="H64" s="11">
        <v>1047</v>
      </c>
      <c r="I64" s="114">
        <v>24</v>
      </c>
      <c r="J64" s="114">
        <v>301</v>
      </c>
      <c r="K64" s="115">
        <v>168</v>
      </c>
      <c r="L64" s="116">
        <v>91</v>
      </c>
      <c r="M64" s="3">
        <f>SUM(E64:L64)</f>
        <v>4652</v>
      </c>
    </row>
    <row r="65" spans="2:13" ht="15" thickBot="1" x14ac:dyDescent="0.45">
      <c r="B65" s="289"/>
      <c r="C65" s="295"/>
      <c r="D65" s="52" t="s">
        <v>4</v>
      </c>
      <c r="E65" s="12">
        <v>0.56999999999999995</v>
      </c>
      <c r="F65" s="89">
        <v>0.627</v>
      </c>
      <c r="G65" s="90">
        <v>0.56699999999999995</v>
      </c>
      <c r="H65" s="12">
        <v>0.71699999999999997</v>
      </c>
      <c r="I65" s="91">
        <v>0.214</v>
      </c>
      <c r="J65" s="91">
        <v>0.71</v>
      </c>
      <c r="K65" s="94">
        <v>0.7</v>
      </c>
      <c r="L65" s="99">
        <v>0.56000000000000005</v>
      </c>
      <c r="M65" s="4">
        <f>M64/M63</f>
        <v>0.6129924891290025</v>
      </c>
    </row>
    <row r="66" spans="2:13" x14ac:dyDescent="0.4">
      <c r="B66" s="289"/>
      <c r="C66" s="292" t="s">
        <v>41</v>
      </c>
      <c r="D66" s="17" t="s">
        <v>3</v>
      </c>
      <c r="E66" s="8">
        <v>2729</v>
      </c>
      <c r="F66" s="111">
        <v>979</v>
      </c>
      <c r="G66" s="126">
        <v>1375</v>
      </c>
      <c r="H66" s="22">
        <v>1562</v>
      </c>
      <c r="I66" s="126">
        <v>100</v>
      </c>
      <c r="J66" s="127">
        <v>374</v>
      </c>
      <c r="K66" s="128">
        <v>284</v>
      </c>
      <c r="L66" s="113">
        <v>214</v>
      </c>
      <c r="M66" s="60">
        <f>SUM(E66:L66)</f>
        <v>7617</v>
      </c>
    </row>
    <row r="67" spans="2:13" x14ac:dyDescent="0.4">
      <c r="B67" s="289"/>
      <c r="C67" s="294"/>
      <c r="D67" s="51" t="s">
        <v>0</v>
      </c>
      <c r="E67" s="6">
        <v>1639</v>
      </c>
      <c r="F67" s="114">
        <v>615</v>
      </c>
      <c r="G67" s="117">
        <v>806</v>
      </c>
      <c r="H67" s="11">
        <v>1179</v>
      </c>
      <c r="I67" s="117">
        <v>15</v>
      </c>
      <c r="J67" s="118">
        <v>231</v>
      </c>
      <c r="K67" s="115">
        <v>213</v>
      </c>
      <c r="L67" s="116">
        <v>108</v>
      </c>
      <c r="M67" s="61">
        <f>SUM(E67:L67)</f>
        <v>4806</v>
      </c>
    </row>
    <row r="68" spans="2:13" ht="15" thickBot="1" x14ac:dyDescent="0.45">
      <c r="B68" s="289"/>
      <c r="C68" s="294"/>
      <c r="D68" s="16" t="s">
        <v>4</v>
      </c>
      <c r="E68" s="54">
        <v>0.60099999999999998</v>
      </c>
      <c r="F68" s="34">
        <v>0.628</v>
      </c>
      <c r="G68" s="129">
        <v>0.58599999999999997</v>
      </c>
      <c r="H68" s="56">
        <v>0.755</v>
      </c>
      <c r="I68" s="129">
        <v>0.15</v>
      </c>
      <c r="J68" s="130">
        <v>0.61799999999999999</v>
      </c>
      <c r="K68" s="131">
        <v>0.75</v>
      </c>
      <c r="L68" s="132">
        <v>0.5</v>
      </c>
      <c r="M68" s="4">
        <f>M67/M66</f>
        <v>0.63095706971248522</v>
      </c>
    </row>
    <row r="69" spans="2:13" ht="14.4" customHeight="1" x14ac:dyDescent="0.4">
      <c r="B69" s="289"/>
      <c r="C69" s="291" t="s">
        <v>43</v>
      </c>
      <c r="D69" s="50" t="s">
        <v>5</v>
      </c>
      <c r="E69" s="65">
        <v>2775</v>
      </c>
      <c r="F69" s="119">
        <v>984</v>
      </c>
      <c r="G69" s="67">
        <v>1339</v>
      </c>
      <c r="H69" s="120">
        <v>1518</v>
      </c>
      <c r="I69" s="111">
        <v>101</v>
      </c>
      <c r="J69" s="111">
        <v>704</v>
      </c>
      <c r="K69" s="67">
        <v>289</v>
      </c>
      <c r="L69" s="121">
        <v>237</v>
      </c>
      <c r="M69" s="2">
        <f>SUM(E69:L69)</f>
        <v>7947</v>
      </c>
    </row>
    <row r="70" spans="2:13" x14ac:dyDescent="0.4">
      <c r="B70" s="289"/>
      <c r="C70" s="294"/>
      <c r="D70" s="51" t="s">
        <v>0</v>
      </c>
      <c r="E70" s="11">
        <v>1586</v>
      </c>
      <c r="F70" s="122">
        <v>633</v>
      </c>
      <c r="G70" s="68">
        <v>799</v>
      </c>
      <c r="H70" s="122">
        <v>1157</v>
      </c>
      <c r="I70" s="114">
        <v>12</v>
      </c>
      <c r="J70" s="118">
        <v>554</v>
      </c>
      <c r="K70" s="68">
        <v>214</v>
      </c>
      <c r="L70" s="116">
        <v>106</v>
      </c>
      <c r="M70" s="75">
        <f>SUM(E70:L70)</f>
        <v>5061</v>
      </c>
    </row>
    <row r="71" spans="2:13" ht="15" thickBot="1" x14ac:dyDescent="0.45">
      <c r="B71" s="289"/>
      <c r="C71" s="295"/>
      <c r="D71" s="52" t="s">
        <v>4</v>
      </c>
      <c r="E71" s="69">
        <v>0.57199999999999995</v>
      </c>
      <c r="F71" s="70">
        <v>0.64300000000000002</v>
      </c>
      <c r="G71" s="71">
        <v>0.59599999999999997</v>
      </c>
      <c r="H71" s="72">
        <v>0.76200000000000001</v>
      </c>
      <c r="I71" s="73">
        <v>0.11899999999999999</v>
      </c>
      <c r="J71" s="73">
        <v>0.78700000000000003</v>
      </c>
      <c r="K71" s="71">
        <v>0.74</v>
      </c>
      <c r="L71" s="100">
        <v>0.45</v>
      </c>
      <c r="M71" s="76">
        <f>M70/M69</f>
        <v>0.6368440921102303</v>
      </c>
    </row>
    <row r="72" spans="2:13" x14ac:dyDescent="0.4">
      <c r="B72" s="289"/>
      <c r="C72" s="291" t="s">
        <v>42</v>
      </c>
      <c r="D72" s="50" t="s">
        <v>5</v>
      </c>
      <c r="E72" s="5">
        <v>1172</v>
      </c>
      <c r="F72" s="111">
        <v>912</v>
      </c>
      <c r="G72" s="139"/>
      <c r="H72" s="111">
        <v>329</v>
      </c>
      <c r="I72" s="139"/>
      <c r="J72" s="139"/>
      <c r="K72" s="140"/>
      <c r="L72" s="121">
        <v>103</v>
      </c>
      <c r="M72" s="2">
        <f>SUM(E72:L72)</f>
        <v>2516</v>
      </c>
    </row>
    <row r="73" spans="2:13" x14ac:dyDescent="0.4">
      <c r="B73" s="289"/>
      <c r="C73" s="294"/>
      <c r="D73" s="51" t="s">
        <v>0</v>
      </c>
      <c r="E73" s="6">
        <v>648</v>
      </c>
      <c r="F73" s="114">
        <v>560</v>
      </c>
      <c r="G73" s="141"/>
      <c r="H73" s="114">
        <v>269</v>
      </c>
      <c r="I73" s="141"/>
      <c r="J73" s="142"/>
      <c r="K73" s="143"/>
      <c r="L73" s="116">
        <v>69</v>
      </c>
      <c r="M73" s="75">
        <f>SUM(E73:L73)</f>
        <v>1546</v>
      </c>
    </row>
    <row r="74" spans="2:13" ht="15" thickBot="1" x14ac:dyDescent="0.45">
      <c r="B74" s="290"/>
      <c r="C74" s="295"/>
      <c r="D74" s="52" t="s">
        <v>4</v>
      </c>
      <c r="E74" s="7">
        <v>0.57599999999999996</v>
      </c>
      <c r="F74" s="34">
        <v>0.61399999999999999</v>
      </c>
      <c r="G74" s="144"/>
      <c r="H74" s="12">
        <v>0.81799999999999995</v>
      </c>
      <c r="I74" s="144"/>
      <c r="J74" s="144"/>
      <c r="K74" s="145"/>
      <c r="L74" s="99">
        <v>0.67</v>
      </c>
      <c r="M74" s="4">
        <f>M73/M72</f>
        <v>0.61446740858505566</v>
      </c>
    </row>
    <row r="75" spans="2:13" x14ac:dyDescent="0.4">
      <c r="B75" s="289" t="s">
        <v>38</v>
      </c>
      <c r="C75" s="299"/>
      <c r="D75" s="41" t="s">
        <v>5</v>
      </c>
      <c r="E75" s="42">
        <f>E60+E63+E66+E69+E72</f>
        <v>12308</v>
      </c>
      <c r="F75" s="42">
        <f t="shared" ref="F75:M75" si="10">F60+F63+F66+F69+F72</f>
        <v>5149</v>
      </c>
      <c r="G75" s="42">
        <f t="shared" si="10"/>
        <v>5548</v>
      </c>
      <c r="H75" s="42">
        <f t="shared" si="10"/>
        <v>6442</v>
      </c>
      <c r="I75" s="42">
        <f t="shared" si="10"/>
        <v>414</v>
      </c>
      <c r="J75" s="42">
        <f t="shared" si="10"/>
        <v>1947</v>
      </c>
      <c r="K75" s="42">
        <f t="shared" si="10"/>
        <v>1085</v>
      </c>
      <c r="L75" s="42">
        <f t="shared" si="10"/>
        <v>925</v>
      </c>
      <c r="M75" s="42">
        <f t="shared" si="10"/>
        <v>33818</v>
      </c>
    </row>
    <row r="76" spans="2:13" x14ac:dyDescent="0.4">
      <c r="B76" s="289"/>
      <c r="C76" s="299"/>
      <c r="D76" s="43" t="s">
        <v>0</v>
      </c>
      <c r="E76" s="44">
        <f>E61+E64+E67+E70+E73</f>
        <v>7141</v>
      </c>
      <c r="F76" s="44">
        <f t="shared" ref="F76:M76" si="11">F61+F64+F67+F70+F73</f>
        <v>3209</v>
      </c>
      <c r="G76" s="44">
        <f t="shared" si="11"/>
        <v>3261</v>
      </c>
      <c r="H76" s="44">
        <f t="shared" si="11"/>
        <v>4884</v>
      </c>
      <c r="I76" s="44">
        <f t="shared" si="11"/>
        <v>71</v>
      </c>
      <c r="J76" s="44">
        <f t="shared" si="11"/>
        <v>1411</v>
      </c>
      <c r="K76" s="44">
        <f t="shared" si="11"/>
        <v>757</v>
      </c>
      <c r="L76" s="44">
        <f t="shared" si="11"/>
        <v>483</v>
      </c>
      <c r="M76" s="44">
        <f t="shared" si="11"/>
        <v>21217</v>
      </c>
    </row>
    <row r="77" spans="2:13" ht="15" thickBot="1" x14ac:dyDescent="0.45">
      <c r="B77" s="300"/>
      <c r="C77" s="301"/>
      <c r="D77" s="45" t="s">
        <v>4</v>
      </c>
      <c r="E77" s="46">
        <f t="shared" ref="E77" si="12">E76/E75</f>
        <v>0.58019174520636985</v>
      </c>
      <c r="F77" s="46">
        <f t="shared" ref="F77:M77" si="13">F76/F75</f>
        <v>0.62322781122548065</v>
      </c>
      <c r="G77" s="46">
        <f t="shared" si="13"/>
        <v>0.58777937995674112</v>
      </c>
      <c r="H77" s="46">
        <f t="shared" si="13"/>
        <v>0.75814964296802234</v>
      </c>
      <c r="I77" s="46">
        <f t="shared" si="13"/>
        <v>0.17149758454106281</v>
      </c>
      <c r="J77" s="46">
        <f t="shared" si="13"/>
        <v>0.72470467385721626</v>
      </c>
      <c r="K77" s="46">
        <f t="shared" si="13"/>
        <v>0.69769585253456223</v>
      </c>
      <c r="L77" s="46">
        <f t="shared" si="13"/>
        <v>0.52216216216216216</v>
      </c>
      <c r="M77" s="46">
        <f t="shared" si="13"/>
        <v>0.62738778165474007</v>
      </c>
    </row>
    <row r="78" spans="2:13" ht="15" thickBot="1" x14ac:dyDescent="0.45"/>
    <row r="79" spans="2:13" ht="28.2" customHeight="1" thickBot="1" x14ac:dyDescent="0.45">
      <c r="B79" s="286" t="s">
        <v>9</v>
      </c>
      <c r="C79" s="287"/>
      <c r="D79" s="38" t="s">
        <v>10</v>
      </c>
      <c r="E79" s="1" t="s">
        <v>2</v>
      </c>
      <c r="F79" s="1" t="s">
        <v>7</v>
      </c>
      <c r="G79" s="39" t="s">
        <v>8</v>
      </c>
      <c r="H79" s="40" t="s">
        <v>14</v>
      </c>
      <c r="I79" s="39" t="s">
        <v>6</v>
      </c>
      <c r="J79" s="40" t="s">
        <v>12</v>
      </c>
      <c r="K79" s="39" t="s">
        <v>13</v>
      </c>
      <c r="L79" s="98" t="s">
        <v>17</v>
      </c>
      <c r="M79" s="92" t="s">
        <v>1</v>
      </c>
    </row>
    <row r="80" spans="2:13" x14ac:dyDescent="0.4">
      <c r="B80" s="288" t="s">
        <v>44</v>
      </c>
      <c r="C80" s="291" t="s">
        <v>46</v>
      </c>
      <c r="D80" s="17" t="s">
        <v>3</v>
      </c>
      <c r="E80" s="102">
        <v>1276</v>
      </c>
      <c r="F80" s="135"/>
      <c r="G80" s="103">
        <v>1490</v>
      </c>
      <c r="H80" s="104">
        <v>1149</v>
      </c>
      <c r="I80" s="103">
        <v>112</v>
      </c>
      <c r="J80" s="104">
        <v>151</v>
      </c>
      <c r="K80" s="103">
        <v>120</v>
      </c>
      <c r="L80" s="105">
        <v>109</v>
      </c>
      <c r="M80" s="106">
        <f>SUM(E80:L80)</f>
        <v>4407</v>
      </c>
    </row>
    <row r="81" spans="2:13" x14ac:dyDescent="0.4">
      <c r="B81" s="289"/>
      <c r="C81" s="294"/>
      <c r="D81" s="51" t="s">
        <v>0</v>
      </c>
      <c r="E81" s="107">
        <v>752</v>
      </c>
      <c r="F81" s="136"/>
      <c r="G81" s="108">
        <v>865</v>
      </c>
      <c r="H81" s="107">
        <v>898</v>
      </c>
      <c r="I81" s="108">
        <v>21</v>
      </c>
      <c r="J81" s="107">
        <v>103</v>
      </c>
      <c r="K81" s="108">
        <v>83</v>
      </c>
      <c r="L81" s="109">
        <v>50</v>
      </c>
      <c r="M81" s="110">
        <f>SUM(E81:L81)</f>
        <v>2772</v>
      </c>
    </row>
    <row r="82" spans="2:13" ht="15" thickBot="1" x14ac:dyDescent="0.45">
      <c r="B82" s="289"/>
      <c r="C82" s="295"/>
      <c r="D82" s="52" t="s">
        <v>4</v>
      </c>
      <c r="E82" s="73">
        <v>0.58799999999999997</v>
      </c>
      <c r="F82" s="137"/>
      <c r="G82" s="73">
        <v>0.57999999999999996</v>
      </c>
      <c r="H82" s="73">
        <v>0.78200000000000003</v>
      </c>
      <c r="I82" s="73">
        <v>0.188</v>
      </c>
      <c r="J82" s="73">
        <v>0.68200000000000005</v>
      </c>
      <c r="K82" s="73">
        <v>0.69</v>
      </c>
      <c r="L82" s="73">
        <v>0.46</v>
      </c>
      <c r="M82" s="101">
        <f>M81/M80</f>
        <v>0.62899931926480601</v>
      </c>
    </row>
    <row r="83" spans="2:13" x14ac:dyDescent="0.4">
      <c r="B83" s="289"/>
      <c r="C83" s="291" t="s">
        <v>47</v>
      </c>
      <c r="D83" s="50" t="s">
        <v>3</v>
      </c>
      <c r="E83" s="93">
        <v>2495</v>
      </c>
      <c r="F83" s="111">
        <v>981</v>
      </c>
      <c r="G83" s="123">
        <v>1331</v>
      </c>
      <c r="H83" s="10">
        <v>1233</v>
      </c>
      <c r="I83" s="124">
        <v>100</v>
      </c>
      <c r="J83" s="124">
        <v>403</v>
      </c>
      <c r="K83" s="112">
        <v>217</v>
      </c>
      <c r="L83" s="113">
        <v>121</v>
      </c>
      <c r="M83" s="3">
        <f>SUM(E83:L83)</f>
        <v>6881</v>
      </c>
    </row>
    <row r="84" spans="2:13" x14ac:dyDescent="0.4">
      <c r="B84" s="289"/>
      <c r="C84" s="294"/>
      <c r="D84" s="51" t="s">
        <v>0</v>
      </c>
      <c r="E84" s="11">
        <v>1450</v>
      </c>
      <c r="F84" s="125">
        <v>613</v>
      </c>
      <c r="G84" s="88">
        <v>741</v>
      </c>
      <c r="H84" s="11">
        <v>959</v>
      </c>
      <c r="I84" s="114">
        <v>18</v>
      </c>
      <c r="J84" s="114">
        <v>321</v>
      </c>
      <c r="K84" s="115">
        <v>157</v>
      </c>
      <c r="L84" s="116">
        <v>74</v>
      </c>
      <c r="M84" s="75">
        <f>SUM(E84:L84)</f>
        <v>4333</v>
      </c>
    </row>
    <row r="85" spans="2:13" ht="15" thickBot="1" x14ac:dyDescent="0.45">
      <c r="B85" s="289"/>
      <c r="C85" s="295"/>
      <c r="D85" s="52" t="s">
        <v>4</v>
      </c>
      <c r="E85" s="12">
        <v>0.58099999999999996</v>
      </c>
      <c r="F85" s="89">
        <v>0.625</v>
      </c>
      <c r="G85" s="90">
        <v>0.55600000000000005</v>
      </c>
      <c r="H85" s="12">
        <v>0.77800000000000002</v>
      </c>
      <c r="I85" s="91">
        <v>0.18</v>
      </c>
      <c r="J85" s="91">
        <v>0.79700000000000004</v>
      </c>
      <c r="K85" s="94">
        <v>0.72</v>
      </c>
      <c r="L85" s="99">
        <v>0.61</v>
      </c>
      <c r="M85" s="4">
        <f>M84/M83</f>
        <v>0.62970498474059</v>
      </c>
    </row>
    <row r="86" spans="2:13" x14ac:dyDescent="0.4">
      <c r="B86" s="289"/>
      <c r="C86" s="292" t="s">
        <v>48</v>
      </c>
      <c r="D86" s="17" t="s">
        <v>3</v>
      </c>
      <c r="E86" s="8">
        <v>2366</v>
      </c>
      <c r="F86" s="111">
        <v>979</v>
      </c>
      <c r="G86" s="126">
        <v>1278</v>
      </c>
      <c r="H86" s="22">
        <v>1109</v>
      </c>
      <c r="I86" s="126">
        <v>100</v>
      </c>
      <c r="J86" s="127">
        <v>633</v>
      </c>
      <c r="K86" s="128">
        <v>262</v>
      </c>
      <c r="L86" s="113">
        <v>236</v>
      </c>
      <c r="M86" s="60">
        <f>SUM(E86:L86)</f>
        <v>6963</v>
      </c>
    </row>
    <row r="87" spans="2:13" x14ac:dyDescent="0.4">
      <c r="B87" s="289"/>
      <c r="C87" s="294"/>
      <c r="D87" s="51" t="s">
        <v>0</v>
      </c>
      <c r="E87" s="6">
        <v>1383</v>
      </c>
      <c r="F87" s="114">
        <v>608</v>
      </c>
      <c r="G87" s="117">
        <v>778</v>
      </c>
      <c r="H87" s="11">
        <v>896</v>
      </c>
      <c r="I87" s="117">
        <v>20</v>
      </c>
      <c r="J87" s="118">
        <v>535</v>
      </c>
      <c r="K87" s="115">
        <v>198</v>
      </c>
      <c r="L87" s="116">
        <v>104</v>
      </c>
      <c r="M87" s="138">
        <f>SUM(E87:L87)</f>
        <v>4522</v>
      </c>
    </row>
    <row r="88" spans="2:13" ht="15" thickBot="1" x14ac:dyDescent="0.45">
      <c r="B88" s="289"/>
      <c r="C88" s="294"/>
      <c r="D88" s="16" t="s">
        <v>4</v>
      </c>
      <c r="E88" s="54">
        <v>0.58499999999999996</v>
      </c>
      <c r="F88" s="34">
        <v>0.621</v>
      </c>
      <c r="G88" s="129">
        <v>0.60799999999999998</v>
      </c>
      <c r="H88" s="56">
        <v>0.80800000000000005</v>
      </c>
      <c r="I88" s="129">
        <v>0.2</v>
      </c>
      <c r="J88" s="130">
        <v>0.84499999999999997</v>
      </c>
      <c r="K88" s="131">
        <v>0.75</v>
      </c>
      <c r="L88" s="132">
        <v>0.44</v>
      </c>
      <c r="M88" s="4">
        <f>M87/M86</f>
        <v>0.64943271578342665</v>
      </c>
    </row>
    <row r="89" spans="2:13" x14ac:dyDescent="0.4">
      <c r="B89" s="289"/>
      <c r="C89" s="291" t="s">
        <v>49</v>
      </c>
      <c r="D89" s="50" t="s">
        <v>5</v>
      </c>
      <c r="E89" s="65">
        <v>2716</v>
      </c>
      <c r="F89" s="119">
        <v>867</v>
      </c>
      <c r="G89" s="67">
        <v>1227</v>
      </c>
      <c r="H89" s="120">
        <v>1331</v>
      </c>
      <c r="I89" s="111">
        <v>100</v>
      </c>
      <c r="J89" s="111">
        <v>533</v>
      </c>
      <c r="K89" s="67">
        <v>302</v>
      </c>
      <c r="L89" s="121">
        <v>246</v>
      </c>
      <c r="M89" s="2">
        <f>SUM(E89:L89)</f>
        <v>7322</v>
      </c>
    </row>
    <row r="90" spans="2:13" x14ac:dyDescent="0.4">
      <c r="B90" s="289"/>
      <c r="C90" s="294"/>
      <c r="D90" s="51" t="s">
        <v>0</v>
      </c>
      <c r="E90" s="11">
        <v>1620</v>
      </c>
      <c r="F90" s="122">
        <v>591</v>
      </c>
      <c r="G90" s="68">
        <v>721</v>
      </c>
      <c r="H90" s="122">
        <v>1034</v>
      </c>
      <c r="I90" s="114">
        <v>22</v>
      </c>
      <c r="J90" s="118">
        <v>406</v>
      </c>
      <c r="K90" s="68">
        <v>237</v>
      </c>
      <c r="L90" s="116">
        <v>134</v>
      </c>
      <c r="M90" s="75">
        <f>SUM(E90:L90)</f>
        <v>4765</v>
      </c>
    </row>
    <row r="91" spans="2:13" ht="15" thickBot="1" x14ac:dyDescent="0.45">
      <c r="B91" s="289"/>
      <c r="C91" s="295"/>
      <c r="D91" s="52" t="s">
        <v>4</v>
      </c>
      <c r="E91" s="69">
        <v>0.59599999999999997</v>
      </c>
      <c r="F91" s="70">
        <v>0.68200000000000005</v>
      </c>
      <c r="G91" s="71">
        <v>0.58699999999999997</v>
      </c>
      <c r="H91" s="72">
        <v>0.77700000000000002</v>
      </c>
      <c r="I91" s="73">
        <v>0.22</v>
      </c>
      <c r="J91" s="73">
        <v>0.76200000000000001</v>
      </c>
      <c r="K91" s="71">
        <v>0.78</v>
      </c>
      <c r="L91" s="100">
        <v>0.54</v>
      </c>
      <c r="M91" s="76">
        <f>M90/M89</f>
        <v>0.65077847582627701</v>
      </c>
    </row>
    <row r="92" spans="2:13" x14ac:dyDescent="0.4">
      <c r="B92" s="289"/>
      <c r="C92" s="291" t="s">
        <v>50</v>
      </c>
      <c r="D92" s="50" t="s">
        <v>5</v>
      </c>
      <c r="E92" s="5">
        <v>2798</v>
      </c>
      <c r="F92" s="111">
        <v>1077</v>
      </c>
      <c r="G92" s="111">
        <v>1296</v>
      </c>
      <c r="H92" s="111">
        <v>1442</v>
      </c>
      <c r="I92" s="111">
        <v>100</v>
      </c>
      <c r="J92" s="111">
        <v>437</v>
      </c>
      <c r="K92" s="146">
        <v>384</v>
      </c>
      <c r="L92" s="121">
        <v>181</v>
      </c>
      <c r="M92" s="2">
        <f>SUM(E92:L92)</f>
        <v>7715</v>
      </c>
    </row>
    <row r="93" spans="2:13" x14ac:dyDescent="0.4">
      <c r="B93" s="289"/>
      <c r="C93" s="294"/>
      <c r="D93" s="51" t="s">
        <v>0</v>
      </c>
      <c r="E93" s="6">
        <v>1605</v>
      </c>
      <c r="F93" s="114">
        <v>700</v>
      </c>
      <c r="G93" s="114">
        <v>772</v>
      </c>
      <c r="H93" s="114">
        <v>1092</v>
      </c>
      <c r="I93" s="114">
        <v>23</v>
      </c>
      <c r="J93" s="118">
        <v>280</v>
      </c>
      <c r="K93" s="147">
        <v>273</v>
      </c>
      <c r="L93" s="116">
        <v>116</v>
      </c>
      <c r="M93" s="75">
        <f>SUM(E93:L93)</f>
        <v>4861</v>
      </c>
    </row>
    <row r="94" spans="2:13" ht="15" thickBot="1" x14ac:dyDescent="0.45">
      <c r="B94" s="290"/>
      <c r="C94" s="295"/>
      <c r="D94" s="52" t="s">
        <v>4</v>
      </c>
      <c r="E94" s="7">
        <v>0.57399999999999995</v>
      </c>
      <c r="F94" s="34">
        <v>0.65</v>
      </c>
      <c r="G94" s="34">
        <v>0.59499999999999997</v>
      </c>
      <c r="H94" s="12">
        <v>0.75700000000000001</v>
      </c>
      <c r="I94" s="34">
        <v>0.23</v>
      </c>
      <c r="J94" s="34">
        <v>0.64100000000000001</v>
      </c>
      <c r="K94" s="20">
        <v>0.71</v>
      </c>
      <c r="L94" s="99">
        <v>0.64</v>
      </c>
      <c r="M94" s="4">
        <f>M93/M92</f>
        <v>0.63007128969539861</v>
      </c>
    </row>
    <row r="95" spans="2:13" x14ac:dyDescent="0.4">
      <c r="B95" s="289" t="s">
        <v>45</v>
      </c>
      <c r="C95" s="299"/>
      <c r="D95" s="41" t="s">
        <v>5</v>
      </c>
      <c r="E95" s="42">
        <f>E80+E83+E86+E89+E92</f>
        <v>11651</v>
      </c>
      <c r="F95" s="133">
        <f>F80+F83+F86+F89+F92</f>
        <v>3904</v>
      </c>
      <c r="G95" s="42">
        <f t="shared" ref="G95:M95" si="14">G80+G83+G86+G89+G92</f>
        <v>6622</v>
      </c>
      <c r="H95" s="42">
        <f t="shared" si="14"/>
        <v>6264</v>
      </c>
      <c r="I95" s="42">
        <f t="shared" si="14"/>
        <v>512</v>
      </c>
      <c r="J95" s="42">
        <f t="shared" si="14"/>
        <v>2157</v>
      </c>
      <c r="K95" s="42">
        <f t="shared" si="14"/>
        <v>1285</v>
      </c>
      <c r="L95" s="42">
        <f t="shared" si="14"/>
        <v>893</v>
      </c>
      <c r="M95" s="42">
        <f t="shared" si="14"/>
        <v>33288</v>
      </c>
    </row>
    <row r="96" spans="2:13" x14ac:dyDescent="0.4">
      <c r="B96" s="289"/>
      <c r="C96" s="299"/>
      <c r="D96" s="43" t="s">
        <v>0</v>
      </c>
      <c r="E96" s="44">
        <f>E81+E84+E87+E90+E93</f>
        <v>6810</v>
      </c>
      <c r="F96" s="134">
        <f>F81+F84+F87+F90+F93</f>
        <v>2512</v>
      </c>
      <c r="G96" s="44">
        <f t="shared" ref="G96:M96" si="15">G81+G84+G87+G90+G93</f>
        <v>3877</v>
      </c>
      <c r="H96" s="44">
        <f t="shared" si="15"/>
        <v>4879</v>
      </c>
      <c r="I96" s="44">
        <f t="shared" si="15"/>
        <v>104</v>
      </c>
      <c r="J96" s="44">
        <f t="shared" si="15"/>
        <v>1645</v>
      </c>
      <c r="K96" s="44">
        <f t="shared" si="15"/>
        <v>948</v>
      </c>
      <c r="L96" s="44">
        <f t="shared" si="15"/>
        <v>478</v>
      </c>
      <c r="M96" s="44">
        <f t="shared" si="15"/>
        <v>21253</v>
      </c>
    </row>
    <row r="97" spans="2:13" ht="15" thickBot="1" x14ac:dyDescent="0.45">
      <c r="B97" s="300"/>
      <c r="C97" s="301"/>
      <c r="D97" s="45" t="s">
        <v>4</v>
      </c>
      <c r="E97" s="46">
        <f t="shared" ref="E97:M97" si="16">E96/E95</f>
        <v>0.58449918461934602</v>
      </c>
      <c r="F97" s="46">
        <f t="shared" ref="F97" si="17">F96/F95</f>
        <v>0.64344262295081966</v>
      </c>
      <c r="G97" s="46">
        <f t="shared" si="16"/>
        <v>0.58547266686801569</v>
      </c>
      <c r="H97" s="46">
        <f t="shared" si="16"/>
        <v>0.7788952745849298</v>
      </c>
      <c r="I97" s="46">
        <f t="shared" si="16"/>
        <v>0.203125</v>
      </c>
      <c r="J97" s="46">
        <f t="shared" si="16"/>
        <v>0.76263328697264721</v>
      </c>
      <c r="K97" s="46">
        <f t="shared" si="16"/>
        <v>0.73774319066147864</v>
      </c>
      <c r="L97" s="46">
        <f t="shared" si="16"/>
        <v>0.53527435610302354</v>
      </c>
      <c r="M97" s="46">
        <f t="shared" si="16"/>
        <v>0.63845830329247777</v>
      </c>
    </row>
    <row r="98" spans="2:13" ht="15" thickBot="1" x14ac:dyDescent="0.45"/>
    <row r="99" spans="2:13" ht="25.8" thickBot="1" x14ac:dyDescent="0.45">
      <c r="B99" s="286" t="s">
        <v>9</v>
      </c>
      <c r="C99" s="287"/>
      <c r="D99" s="38" t="s">
        <v>10</v>
      </c>
      <c r="E99" s="1" t="s">
        <v>2</v>
      </c>
      <c r="F99" s="1" t="s">
        <v>7</v>
      </c>
      <c r="G99" s="39" t="s">
        <v>8</v>
      </c>
      <c r="H99" s="40" t="s">
        <v>14</v>
      </c>
      <c r="I99" s="39" t="s">
        <v>6</v>
      </c>
      <c r="J99" s="40" t="s">
        <v>12</v>
      </c>
      <c r="K99" s="39" t="s">
        <v>13</v>
      </c>
      <c r="L99" s="98" t="s">
        <v>17</v>
      </c>
      <c r="M99" s="92" t="s">
        <v>1</v>
      </c>
    </row>
    <row r="100" spans="2:13" x14ac:dyDescent="0.4">
      <c r="B100" s="288" t="s">
        <v>51</v>
      </c>
      <c r="C100" s="291" t="s">
        <v>52</v>
      </c>
      <c r="D100" s="17" t="s">
        <v>3</v>
      </c>
      <c r="E100" s="102">
        <v>2747</v>
      </c>
      <c r="F100" s="148">
        <v>955</v>
      </c>
      <c r="G100" s="103">
        <v>1369</v>
      </c>
      <c r="H100" s="104">
        <v>1437</v>
      </c>
      <c r="I100" s="103">
        <v>100</v>
      </c>
      <c r="J100" s="104">
        <v>328</v>
      </c>
      <c r="K100" s="103">
        <v>167</v>
      </c>
      <c r="L100" s="105">
        <v>144</v>
      </c>
      <c r="M100" s="106">
        <f>SUM(E100:L100)</f>
        <v>7247</v>
      </c>
    </row>
    <row r="101" spans="2:13" x14ac:dyDescent="0.4">
      <c r="B101" s="289"/>
      <c r="C101" s="294"/>
      <c r="D101" s="51" t="s">
        <v>0</v>
      </c>
      <c r="E101" s="107">
        <v>1510</v>
      </c>
      <c r="F101" s="107">
        <v>610</v>
      </c>
      <c r="G101" s="108">
        <v>821</v>
      </c>
      <c r="H101" s="107">
        <v>1073</v>
      </c>
      <c r="I101" s="108">
        <v>14</v>
      </c>
      <c r="J101" s="107">
        <v>222</v>
      </c>
      <c r="K101" s="108">
        <v>120</v>
      </c>
      <c r="L101" s="109">
        <v>79</v>
      </c>
      <c r="M101" s="110">
        <f>SUM(E101:L101)</f>
        <v>4449</v>
      </c>
    </row>
    <row r="102" spans="2:13" ht="15" thickBot="1" x14ac:dyDescent="0.45">
      <c r="B102" s="289"/>
      <c r="C102" s="295"/>
      <c r="D102" s="52" t="s">
        <v>4</v>
      </c>
      <c r="E102" s="73">
        <v>0.55000000000000004</v>
      </c>
      <c r="F102" s="73">
        <v>0.63900000000000001</v>
      </c>
      <c r="G102" s="73">
        <v>0.59899999999999998</v>
      </c>
      <c r="H102" s="73">
        <v>0.747</v>
      </c>
      <c r="I102" s="73">
        <v>0.14000000000000001</v>
      </c>
      <c r="J102" s="73">
        <v>0.67700000000000005</v>
      </c>
      <c r="K102" s="73">
        <v>0.72</v>
      </c>
      <c r="L102" s="73">
        <v>0.55000000000000004</v>
      </c>
      <c r="M102" s="101">
        <f>M101/M100</f>
        <v>0.61390920380847247</v>
      </c>
    </row>
    <row r="103" spans="2:13" x14ac:dyDescent="0.4">
      <c r="B103" s="289"/>
      <c r="C103" s="291" t="s">
        <v>53</v>
      </c>
      <c r="D103" s="50" t="s">
        <v>3</v>
      </c>
      <c r="E103" s="93">
        <v>3053</v>
      </c>
      <c r="F103" s="111">
        <v>1129</v>
      </c>
      <c r="G103" s="123">
        <v>1235</v>
      </c>
      <c r="H103" s="10">
        <v>1421</v>
      </c>
      <c r="I103" s="124">
        <v>100</v>
      </c>
      <c r="J103" s="124">
        <v>126</v>
      </c>
      <c r="K103" s="112">
        <v>302</v>
      </c>
      <c r="L103" s="113">
        <v>198</v>
      </c>
      <c r="M103" s="3">
        <f>SUM(E103:L103)</f>
        <v>7564</v>
      </c>
    </row>
    <row r="104" spans="2:13" x14ac:dyDescent="0.4">
      <c r="B104" s="289"/>
      <c r="C104" s="294"/>
      <c r="D104" s="51" t="s">
        <v>0</v>
      </c>
      <c r="E104" s="11">
        <v>1727</v>
      </c>
      <c r="F104" s="125">
        <v>744</v>
      </c>
      <c r="G104" s="88">
        <v>746</v>
      </c>
      <c r="H104" s="11">
        <v>1076</v>
      </c>
      <c r="I104" s="114">
        <v>22</v>
      </c>
      <c r="J104" s="114">
        <v>80</v>
      </c>
      <c r="K104" s="115">
        <v>236</v>
      </c>
      <c r="L104" s="116">
        <v>126</v>
      </c>
      <c r="M104" s="75">
        <f>SUM(E104:L104)</f>
        <v>4757</v>
      </c>
    </row>
    <row r="105" spans="2:13" ht="15" thickBot="1" x14ac:dyDescent="0.45">
      <c r="B105" s="289"/>
      <c r="C105" s="295"/>
      <c r="D105" s="52" t="s">
        <v>4</v>
      </c>
      <c r="E105" s="12">
        <v>0.56599999999999995</v>
      </c>
      <c r="F105" s="89">
        <v>0.65900000000000003</v>
      </c>
      <c r="G105" s="90">
        <v>0.60399999999999998</v>
      </c>
      <c r="H105" s="12">
        <v>0.75700000000000001</v>
      </c>
      <c r="I105" s="91">
        <v>0.22</v>
      </c>
      <c r="J105" s="91">
        <v>0.63500000000000001</v>
      </c>
      <c r="K105" s="94">
        <v>0.78</v>
      </c>
      <c r="L105" s="99">
        <v>0.64</v>
      </c>
      <c r="M105" s="4">
        <f>M104/M103</f>
        <v>0.62890005288207296</v>
      </c>
    </row>
    <row r="106" spans="2:13" x14ac:dyDescent="0.4">
      <c r="B106" s="289"/>
      <c r="C106" s="292" t="s">
        <v>54</v>
      </c>
      <c r="D106" s="17" t="s">
        <v>3</v>
      </c>
      <c r="E106" s="8">
        <v>3062</v>
      </c>
      <c r="F106" s="10">
        <v>1192</v>
      </c>
      <c r="G106" s="126">
        <v>1314</v>
      </c>
      <c r="H106" s="22">
        <v>1480</v>
      </c>
      <c r="I106" s="126">
        <v>90</v>
      </c>
      <c r="J106" s="127">
        <v>352</v>
      </c>
      <c r="K106" s="128">
        <v>287</v>
      </c>
      <c r="L106" s="113">
        <v>224</v>
      </c>
      <c r="M106" s="60">
        <f>SUM(E106:L106)</f>
        <v>8001</v>
      </c>
    </row>
    <row r="107" spans="2:13" x14ac:dyDescent="0.4">
      <c r="B107" s="289"/>
      <c r="C107" s="294"/>
      <c r="D107" s="51" t="s">
        <v>0</v>
      </c>
      <c r="E107" s="6">
        <v>1710</v>
      </c>
      <c r="F107" s="11">
        <v>789</v>
      </c>
      <c r="G107" s="117">
        <v>770</v>
      </c>
      <c r="H107" s="11">
        <v>1118</v>
      </c>
      <c r="I107" s="117">
        <v>21</v>
      </c>
      <c r="J107" s="118">
        <v>272</v>
      </c>
      <c r="K107" s="115">
        <v>198</v>
      </c>
      <c r="L107" s="116">
        <v>142</v>
      </c>
      <c r="M107" s="138">
        <f>SUM(E107:L107)</f>
        <v>5020</v>
      </c>
    </row>
    <row r="108" spans="2:13" ht="15" thickBot="1" x14ac:dyDescent="0.45">
      <c r="B108" s="289"/>
      <c r="C108" s="294"/>
      <c r="D108" s="16" t="s">
        <v>4</v>
      </c>
      <c r="E108" s="54">
        <v>0.55800000000000005</v>
      </c>
      <c r="F108" s="12">
        <v>0.66200000000000003</v>
      </c>
      <c r="G108" s="129">
        <v>0.58799999999999997</v>
      </c>
      <c r="H108" s="56">
        <v>0.755</v>
      </c>
      <c r="I108" s="129">
        <f>I107/I106</f>
        <v>0.23333333333333334</v>
      </c>
      <c r="J108" s="130">
        <v>0.77300000000000002</v>
      </c>
      <c r="K108" s="131">
        <v>0.69</v>
      </c>
      <c r="L108" s="132">
        <v>0.63</v>
      </c>
      <c r="M108" s="4">
        <f>M107/M106</f>
        <v>0.62742157230346207</v>
      </c>
    </row>
    <row r="109" spans="2:13" x14ac:dyDescent="0.4">
      <c r="B109" s="289"/>
      <c r="C109" s="291" t="s">
        <v>55</v>
      </c>
      <c r="D109" s="50" t="s">
        <v>5</v>
      </c>
      <c r="E109" s="65">
        <v>3258</v>
      </c>
      <c r="F109" s="119">
        <v>1134</v>
      </c>
      <c r="G109" s="67">
        <v>1349</v>
      </c>
      <c r="H109" s="120">
        <v>1395</v>
      </c>
      <c r="I109" s="111">
        <v>90</v>
      </c>
      <c r="J109" s="111">
        <v>421</v>
      </c>
      <c r="K109" s="67">
        <v>387</v>
      </c>
      <c r="L109" s="121">
        <v>247</v>
      </c>
      <c r="M109" s="2">
        <f>SUM(E109:L109)</f>
        <v>8281</v>
      </c>
    </row>
    <row r="110" spans="2:13" x14ac:dyDescent="0.4">
      <c r="B110" s="289"/>
      <c r="C110" s="294"/>
      <c r="D110" s="51" t="s">
        <v>0</v>
      </c>
      <c r="E110" s="11">
        <v>1795</v>
      </c>
      <c r="F110" s="122">
        <v>710</v>
      </c>
      <c r="G110" s="68">
        <v>772</v>
      </c>
      <c r="H110" s="122">
        <v>1026</v>
      </c>
      <c r="I110" s="114">
        <v>19</v>
      </c>
      <c r="J110" s="118">
        <v>302</v>
      </c>
      <c r="K110" s="68">
        <v>271</v>
      </c>
      <c r="L110" s="116">
        <v>147</v>
      </c>
      <c r="M110" s="75">
        <f>SUM(E110:L110)</f>
        <v>5042</v>
      </c>
    </row>
    <row r="111" spans="2:13" ht="15" thickBot="1" x14ac:dyDescent="0.45">
      <c r="B111" s="289"/>
      <c r="C111" s="295"/>
      <c r="D111" s="52" t="s">
        <v>4</v>
      </c>
      <c r="E111" s="69">
        <v>0.55100000000000005</v>
      </c>
      <c r="F111" s="70">
        <v>0.626</v>
      </c>
      <c r="G111" s="71">
        <v>0.57199999999999995</v>
      </c>
      <c r="H111" s="72">
        <v>0.73499999999999999</v>
      </c>
      <c r="I111" s="73">
        <f>I110/I109</f>
        <v>0.21111111111111111</v>
      </c>
      <c r="J111" s="73">
        <v>0.71699999999999997</v>
      </c>
      <c r="K111" s="71">
        <v>0.7</v>
      </c>
      <c r="L111" s="100">
        <v>0.6</v>
      </c>
      <c r="M111" s="76">
        <f>M110/M109</f>
        <v>0.6088636638087187</v>
      </c>
    </row>
    <row r="112" spans="2:13" x14ac:dyDescent="0.4">
      <c r="B112" s="289" t="s">
        <v>56</v>
      </c>
      <c r="C112" s="299"/>
      <c r="D112" s="41" t="s">
        <v>5</v>
      </c>
      <c r="E112" s="42">
        <f>E100+E103+E106+E109</f>
        <v>12120</v>
      </c>
      <c r="F112" s="42">
        <f t="shared" ref="F112:M112" si="18">F100+F103+F106+F109</f>
        <v>4410</v>
      </c>
      <c r="G112" s="42">
        <f t="shared" si="18"/>
        <v>5267</v>
      </c>
      <c r="H112" s="42">
        <f t="shared" si="18"/>
        <v>5733</v>
      </c>
      <c r="I112" s="42">
        <f t="shared" si="18"/>
        <v>380</v>
      </c>
      <c r="J112" s="42">
        <f t="shared" si="18"/>
        <v>1227</v>
      </c>
      <c r="K112" s="42">
        <f t="shared" si="18"/>
        <v>1143</v>
      </c>
      <c r="L112" s="42">
        <f t="shared" si="18"/>
        <v>813</v>
      </c>
      <c r="M112" s="42">
        <f t="shared" si="18"/>
        <v>31093</v>
      </c>
    </row>
    <row r="113" spans="2:13" x14ac:dyDescent="0.4">
      <c r="B113" s="289"/>
      <c r="C113" s="299"/>
      <c r="D113" s="43" t="s">
        <v>0</v>
      </c>
      <c r="E113" s="44">
        <f>E101+E104+E107+E110</f>
        <v>6742</v>
      </c>
      <c r="F113" s="44">
        <f t="shared" ref="F113:M113" si="19">F101+F104+F107+F110</f>
        <v>2853</v>
      </c>
      <c r="G113" s="44">
        <f t="shared" si="19"/>
        <v>3109</v>
      </c>
      <c r="H113" s="44">
        <f t="shared" si="19"/>
        <v>4293</v>
      </c>
      <c r="I113" s="44">
        <f t="shared" si="19"/>
        <v>76</v>
      </c>
      <c r="J113" s="44">
        <f t="shared" si="19"/>
        <v>876</v>
      </c>
      <c r="K113" s="44">
        <f t="shared" si="19"/>
        <v>825</v>
      </c>
      <c r="L113" s="44">
        <f t="shared" si="19"/>
        <v>494</v>
      </c>
      <c r="M113" s="44">
        <f t="shared" si="19"/>
        <v>19268</v>
      </c>
    </row>
    <row r="114" spans="2:13" ht="15" thickBot="1" x14ac:dyDescent="0.45">
      <c r="B114" s="300"/>
      <c r="C114" s="301"/>
      <c r="D114" s="45" t="s">
        <v>4</v>
      </c>
      <c r="E114" s="46">
        <f t="shared" ref="E114" si="20">E113/E112</f>
        <v>0.55627062706270625</v>
      </c>
      <c r="F114" s="46">
        <f t="shared" ref="F114:M114" si="21">F113/F112</f>
        <v>0.64693877551020407</v>
      </c>
      <c r="G114" s="46">
        <f t="shared" si="21"/>
        <v>0.59027909625973041</v>
      </c>
      <c r="H114" s="46">
        <f t="shared" si="21"/>
        <v>0.74882260596546313</v>
      </c>
      <c r="I114" s="46">
        <f t="shared" si="21"/>
        <v>0.2</v>
      </c>
      <c r="J114" s="46">
        <f t="shared" si="21"/>
        <v>0.71393643031784837</v>
      </c>
      <c r="K114" s="46">
        <f t="shared" si="21"/>
        <v>0.72178477690288712</v>
      </c>
      <c r="L114" s="46">
        <f t="shared" si="21"/>
        <v>0.60762607626076259</v>
      </c>
      <c r="M114" s="46">
        <f t="shared" si="21"/>
        <v>0.6196893191393561</v>
      </c>
    </row>
    <row r="115" spans="2:13" ht="15" thickBot="1" x14ac:dyDescent="0.45"/>
    <row r="116" spans="2:13" ht="25.8" thickBot="1" x14ac:dyDescent="0.45">
      <c r="B116" s="286" t="s">
        <v>9</v>
      </c>
      <c r="C116" s="287"/>
      <c r="D116" s="38" t="s">
        <v>10</v>
      </c>
      <c r="E116" s="1" t="s">
        <v>2</v>
      </c>
      <c r="F116" s="1" t="s">
        <v>7</v>
      </c>
      <c r="G116" s="39" t="s">
        <v>8</v>
      </c>
      <c r="H116" s="40" t="s">
        <v>14</v>
      </c>
      <c r="I116" s="39" t="s">
        <v>6</v>
      </c>
      <c r="J116" s="40" t="s">
        <v>12</v>
      </c>
      <c r="K116" s="39" t="s">
        <v>13</v>
      </c>
      <c r="L116" s="98" t="s">
        <v>17</v>
      </c>
      <c r="M116" s="92" t="s">
        <v>1</v>
      </c>
    </row>
    <row r="117" spans="2:13" ht="14.4" customHeight="1" x14ac:dyDescent="0.4">
      <c r="B117" s="288" t="s">
        <v>57</v>
      </c>
      <c r="C117" s="291" t="s">
        <v>59</v>
      </c>
      <c r="D117" s="17" t="s">
        <v>3</v>
      </c>
      <c r="E117" s="102">
        <v>3080</v>
      </c>
      <c r="F117" s="148">
        <v>1028</v>
      </c>
      <c r="G117" s="103">
        <v>1555</v>
      </c>
      <c r="H117" s="104">
        <v>1539</v>
      </c>
      <c r="I117" s="103">
        <v>85</v>
      </c>
      <c r="J117" s="104">
        <v>357</v>
      </c>
      <c r="K117" s="103">
        <v>221</v>
      </c>
      <c r="L117" s="105">
        <v>221</v>
      </c>
      <c r="M117" s="106">
        <f>SUM(E117:L117)</f>
        <v>8086</v>
      </c>
    </row>
    <row r="118" spans="2:13" x14ac:dyDescent="0.4">
      <c r="B118" s="289"/>
      <c r="C118" s="294"/>
      <c r="D118" s="51" t="s">
        <v>0</v>
      </c>
      <c r="E118" s="107">
        <v>1719</v>
      </c>
      <c r="F118" s="107">
        <v>639</v>
      </c>
      <c r="G118" s="108">
        <v>908</v>
      </c>
      <c r="H118" s="107">
        <v>1182</v>
      </c>
      <c r="I118" s="108">
        <v>20</v>
      </c>
      <c r="J118" s="107">
        <v>248</v>
      </c>
      <c r="K118" s="108">
        <v>151</v>
      </c>
      <c r="L118" s="109">
        <v>99</v>
      </c>
      <c r="M118" s="110">
        <f>SUM(E118:L118)</f>
        <v>4966</v>
      </c>
    </row>
    <row r="119" spans="2:13" ht="15" thickBot="1" x14ac:dyDescent="0.45">
      <c r="B119" s="289"/>
      <c r="C119" s="295"/>
      <c r="D119" s="52" t="s">
        <v>4</v>
      </c>
      <c r="E119" s="73">
        <v>0.55800000000000005</v>
      </c>
      <c r="F119" s="73">
        <v>0.622</v>
      </c>
      <c r="G119" s="73">
        <v>0.58299999999999996</v>
      </c>
      <c r="H119" s="73">
        <v>0.76800000000000002</v>
      </c>
      <c r="I119" s="73">
        <f>I118/I117</f>
        <v>0.23529411764705882</v>
      </c>
      <c r="J119" s="73">
        <v>0.69499999999999995</v>
      </c>
      <c r="K119" s="73">
        <v>0.68</v>
      </c>
      <c r="L119" s="73">
        <v>0.45</v>
      </c>
      <c r="M119" s="101">
        <f>M118/M117</f>
        <v>0.61414790996784563</v>
      </c>
    </row>
    <row r="120" spans="2:13" ht="14.4" customHeight="1" x14ac:dyDescent="0.4">
      <c r="B120" s="289"/>
      <c r="C120" s="291" t="s">
        <v>60</v>
      </c>
      <c r="D120" s="50" t="s">
        <v>3</v>
      </c>
      <c r="E120" s="93">
        <v>2994</v>
      </c>
      <c r="F120" s="111">
        <v>1112</v>
      </c>
      <c r="G120" s="123">
        <v>1541</v>
      </c>
      <c r="H120" s="10">
        <v>1406</v>
      </c>
      <c r="I120" s="124">
        <v>82</v>
      </c>
      <c r="J120" s="124">
        <v>410</v>
      </c>
      <c r="K120" s="112">
        <v>248</v>
      </c>
      <c r="L120" s="113">
        <v>271</v>
      </c>
      <c r="M120" s="3">
        <f>SUM(E120:L120)</f>
        <v>8064</v>
      </c>
    </row>
    <row r="121" spans="2:13" x14ac:dyDescent="0.4">
      <c r="B121" s="289"/>
      <c r="C121" s="294"/>
      <c r="D121" s="51" t="s">
        <v>0</v>
      </c>
      <c r="E121" s="11">
        <v>1627</v>
      </c>
      <c r="F121" s="125">
        <v>713</v>
      </c>
      <c r="G121" s="88">
        <v>867</v>
      </c>
      <c r="H121" s="11">
        <v>1098</v>
      </c>
      <c r="I121" s="114">
        <v>19</v>
      </c>
      <c r="J121" s="114">
        <v>293</v>
      </c>
      <c r="K121" s="115">
        <v>177</v>
      </c>
      <c r="L121" s="116">
        <v>135</v>
      </c>
      <c r="M121" s="75">
        <f>SUM(E121:L121)</f>
        <v>4929</v>
      </c>
    </row>
    <row r="122" spans="2:13" ht="15" thickBot="1" x14ac:dyDescent="0.45">
      <c r="B122" s="289"/>
      <c r="C122" s="295"/>
      <c r="D122" s="52" t="s">
        <v>4</v>
      </c>
      <c r="E122" s="12">
        <v>0.55300000000000005</v>
      </c>
      <c r="F122" s="89">
        <v>0.64100000000000001</v>
      </c>
      <c r="G122" s="90">
        <v>0.56200000000000006</v>
      </c>
      <c r="H122" s="12">
        <v>0.78100000000000003</v>
      </c>
      <c r="I122" s="91">
        <f>I121/I120</f>
        <v>0.23170731707317074</v>
      </c>
      <c r="J122" s="91">
        <v>0.71499999999999997</v>
      </c>
      <c r="K122" s="94">
        <v>0.71</v>
      </c>
      <c r="L122" s="99">
        <v>0.5</v>
      </c>
      <c r="M122" s="4">
        <f>M121/M120</f>
        <v>0.61123511904761907</v>
      </c>
    </row>
    <row r="123" spans="2:13" ht="14.4" customHeight="1" x14ac:dyDescent="0.4">
      <c r="B123" s="289"/>
      <c r="C123" s="292" t="s">
        <v>61</v>
      </c>
      <c r="D123" s="17" t="s">
        <v>3</v>
      </c>
      <c r="E123" s="8">
        <v>2876</v>
      </c>
      <c r="F123" s="111">
        <v>995</v>
      </c>
      <c r="G123" s="126">
        <v>1534</v>
      </c>
      <c r="H123" s="22">
        <v>1452</v>
      </c>
      <c r="I123" s="126">
        <v>80</v>
      </c>
      <c r="J123" s="127">
        <v>446</v>
      </c>
      <c r="K123" s="128">
        <v>285</v>
      </c>
      <c r="L123" s="113">
        <v>292</v>
      </c>
      <c r="M123" s="60">
        <f>SUM(E123:L123)</f>
        <v>7960</v>
      </c>
    </row>
    <row r="124" spans="2:13" x14ac:dyDescent="0.4">
      <c r="B124" s="289"/>
      <c r="C124" s="294"/>
      <c r="D124" s="51" t="s">
        <v>0</v>
      </c>
      <c r="E124" s="6">
        <v>1572</v>
      </c>
      <c r="F124" s="114">
        <v>633</v>
      </c>
      <c r="G124" s="117">
        <v>916</v>
      </c>
      <c r="H124" s="11">
        <v>1152</v>
      </c>
      <c r="I124" s="117">
        <v>20</v>
      </c>
      <c r="J124" s="118">
        <v>318</v>
      </c>
      <c r="K124" s="115">
        <v>196</v>
      </c>
      <c r="L124" s="116">
        <v>174</v>
      </c>
      <c r="M124" s="138">
        <f>SUM(E124:L124)</f>
        <v>4981</v>
      </c>
    </row>
    <row r="125" spans="2:13" ht="15" thickBot="1" x14ac:dyDescent="0.45">
      <c r="B125" s="289"/>
      <c r="C125" s="294"/>
      <c r="D125" s="16" t="s">
        <v>4</v>
      </c>
      <c r="E125" s="54">
        <v>0.54700000000000004</v>
      </c>
      <c r="F125" s="34">
        <v>0.63600000000000001</v>
      </c>
      <c r="G125" s="129">
        <v>0.59699999999999998</v>
      </c>
      <c r="H125" s="56">
        <v>0.79300000000000004</v>
      </c>
      <c r="I125" s="129">
        <f>I124/I123</f>
        <v>0.25</v>
      </c>
      <c r="J125" s="130">
        <v>0.71299999999999997</v>
      </c>
      <c r="K125" s="131">
        <v>0.69</v>
      </c>
      <c r="L125" s="132">
        <v>0.6</v>
      </c>
      <c r="M125" s="4">
        <f>M124/M123</f>
        <v>0.62575376884422107</v>
      </c>
    </row>
    <row r="126" spans="2:13" ht="14.4" customHeight="1" x14ac:dyDescent="0.4">
      <c r="B126" s="289"/>
      <c r="C126" s="291" t="s">
        <v>66</v>
      </c>
      <c r="D126" s="50" t="s">
        <v>5</v>
      </c>
      <c r="E126" s="65">
        <v>2702</v>
      </c>
      <c r="F126" s="119">
        <v>1017</v>
      </c>
      <c r="G126" s="67">
        <v>1260</v>
      </c>
      <c r="H126" s="120">
        <v>1324</v>
      </c>
      <c r="I126" s="111">
        <v>75</v>
      </c>
      <c r="J126" s="111">
        <v>397</v>
      </c>
      <c r="K126" s="67">
        <v>351</v>
      </c>
      <c r="L126" s="121">
        <v>212</v>
      </c>
      <c r="M126" s="2">
        <f>SUM(E126:L126)</f>
        <v>7338</v>
      </c>
    </row>
    <row r="127" spans="2:13" x14ac:dyDescent="0.4">
      <c r="B127" s="289"/>
      <c r="C127" s="294"/>
      <c r="D127" s="51" t="s">
        <v>0</v>
      </c>
      <c r="E127" s="11">
        <v>1478</v>
      </c>
      <c r="F127" s="122">
        <v>651</v>
      </c>
      <c r="G127" s="68">
        <v>744</v>
      </c>
      <c r="H127" s="122">
        <v>1032</v>
      </c>
      <c r="I127" s="114">
        <v>9</v>
      </c>
      <c r="J127" s="118">
        <v>289</v>
      </c>
      <c r="K127" s="68">
        <v>261</v>
      </c>
      <c r="L127" s="116">
        <v>90</v>
      </c>
      <c r="M127" s="75">
        <f>SUM(E127:L127)</f>
        <v>4554</v>
      </c>
    </row>
    <row r="128" spans="2:13" ht="15" thickBot="1" x14ac:dyDescent="0.45">
      <c r="B128" s="289"/>
      <c r="C128" s="295"/>
      <c r="D128" s="52" t="s">
        <v>4</v>
      </c>
      <c r="E128" s="69">
        <v>0.54700000000000004</v>
      </c>
      <c r="F128" s="70">
        <v>0.64</v>
      </c>
      <c r="G128" s="71">
        <v>0.59</v>
      </c>
      <c r="H128" s="72">
        <v>0.77900000000000003</v>
      </c>
      <c r="I128" s="73">
        <f>I127/I126</f>
        <v>0.12</v>
      </c>
      <c r="J128" s="73">
        <v>0.72799999999999998</v>
      </c>
      <c r="K128" s="71">
        <v>0.74</v>
      </c>
      <c r="L128" s="100">
        <v>0.42</v>
      </c>
      <c r="M128" s="76">
        <f>M127/M126</f>
        <v>0.62060506950122651</v>
      </c>
    </row>
    <row r="129" spans="2:13" ht="14.4" customHeight="1" x14ac:dyDescent="0.4">
      <c r="B129" s="289"/>
      <c r="C129" s="291" t="s">
        <v>62</v>
      </c>
      <c r="D129" s="50" t="s">
        <v>5</v>
      </c>
      <c r="E129" s="5">
        <v>1175</v>
      </c>
      <c r="F129" s="111">
        <v>1056</v>
      </c>
      <c r="G129" s="149"/>
      <c r="H129" s="111">
        <v>373</v>
      </c>
      <c r="I129" s="111">
        <v>78</v>
      </c>
      <c r="J129" s="111">
        <v>314</v>
      </c>
      <c r="K129" s="146">
        <v>199</v>
      </c>
      <c r="L129" s="121">
        <v>118</v>
      </c>
      <c r="M129" s="2">
        <f>SUM(E129:L129)</f>
        <v>3313</v>
      </c>
    </row>
    <row r="130" spans="2:13" x14ac:dyDescent="0.4">
      <c r="B130" s="289"/>
      <c r="C130" s="294"/>
      <c r="D130" s="51" t="s">
        <v>0</v>
      </c>
      <c r="E130" s="6">
        <v>629</v>
      </c>
      <c r="F130" s="114">
        <v>691</v>
      </c>
      <c r="G130" s="150"/>
      <c r="H130" s="114">
        <v>324</v>
      </c>
      <c r="I130" s="114">
        <v>15</v>
      </c>
      <c r="J130" s="118">
        <v>245</v>
      </c>
      <c r="K130" s="147">
        <v>151</v>
      </c>
      <c r="L130" s="116">
        <v>77</v>
      </c>
      <c r="M130" s="75">
        <f>SUM(E130:L130)</f>
        <v>2132</v>
      </c>
    </row>
    <row r="131" spans="2:13" ht="15" thickBot="1" x14ac:dyDescent="0.45">
      <c r="B131" s="290"/>
      <c r="C131" s="295"/>
      <c r="D131" s="52" t="s">
        <v>4</v>
      </c>
      <c r="E131" s="7">
        <v>0.53500000000000003</v>
      </c>
      <c r="F131" s="34">
        <v>0.65400000000000003</v>
      </c>
      <c r="G131" s="151"/>
      <c r="H131" s="12">
        <v>0.86899999999999999</v>
      </c>
      <c r="I131" s="34">
        <f>I130/I129</f>
        <v>0.19230769230769232</v>
      </c>
      <c r="J131" s="34">
        <v>0.78</v>
      </c>
      <c r="K131" s="20">
        <v>0.76</v>
      </c>
      <c r="L131" s="99">
        <v>0.65</v>
      </c>
      <c r="M131" s="4">
        <f>M130/M129</f>
        <v>0.64352550558406274</v>
      </c>
    </row>
    <row r="132" spans="2:13" x14ac:dyDescent="0.4">
      <c r="B132" s="289" t="s">
        <v>58</v>
      </c>
      <c r="C132" s="299"/>
      <c r="D132" s="41" t="s">
        <v>5</v>
      </c>
      <c r="E132" s="42">
        <f>E117+E120+E123+E126+E129</f>
        <v>12827</v>
      </c>
      <c r="F132" s="133">
        <f>F117+F120+F123+F126+F129</f>
        <v>5208</v>
      </c>
      <c r="G132" s="42">
        <f t="shared" ref="G132:M132" si="22">G117+G120+G123+G126+G129</f>
        <v>5890</v>
      </c>
      <c r="H132" s="42">
        <f t="shared" si="22"/>
        <v>6094</v>
      </c>
      <c r="I132" s="42">
        <f t="shared" si="22"/>
        <v>400</v>
      </c>
      <c r="J132" s="42">
        <f t="shared" si="22"/>
        <v>1924</v>
      </c>
      <c r="K132" s="42">
        <f t="shared" si="22"/>
        <v>1304</v>
      </c>
      <c r="L132" s="42">
        <f t="shared" si="22"/>
        <v>1114</v>
      </c>
      <c r="M132" s="42">
        <f t="shared" si="22"/>
        <v>34761</v>
      </c>
    </row>
    <row r="133" spans="2:13" x14ac:dyDescent="0.4">
      <c r="B133" s="289"/>
      <c r="C133" s="299"/>
      <c r="D133" s="43" t="s">
        <v>0</v>
      </c>
      <c r="E133" s="44">
        <f>E118+E121+E124+E127+E130</f>
        <v>7025</v>
      </c>
      <c r="F133" s="134">
        <f>F118+F121+F124+F127+F130</f>
        <v>3327</v>
      </c>
      <c r="G133" s="44">
        <f t="shared" ref="G133:M133" si="23">G118+G121+G124+G127+G130</f>
        <v>3435</v>
      </c>
      <c r="H133" s="44">
        <f t="shared" si="23"/>
        <v>4788</v>
      </c>
      <c r="I133" s="44">
        <f t="shared" si="23"/>
        <v>83</v>
      </c>
      <c r="J133" s="44">
        <f t="shared" si="23"/>
        <v>1393</v>
      </c>
      <c r="K133" s="44">
        <f t="shared" si="23"/>
        <v>936</v>
      </c>
      <c r="L133" s="44">
        <f t="shared" si="23"/>
        <v>575</v>
      </c>
      <c r="M133" s="44">
        <f t="shared" si="23"/>
        <v>21562</v>
      </c>
    </row>
    <row r="134" spans="2:13" ht="15" thickBot="1" x14ac:dyDescent="0.45">
      <c r="B134" s="300"/>
      <c r="C134" s="301"/>
      <c r="D134" s="45" t="s">
        <v>4</v>
      </c>
      <c r="E134" s="46">
        <f t="shared" ref="E134:M134" si="24">E133/E132</f>
        <v>0.54767287752397287</v>
      </c>
      <c r="F134" s="46">
        <f t="shared" si="24"/>
        <v>0.63882488479262678</v>
      </c>
      <c r="G134" s="46">
        <f t="shared" si="24"/>
        <v>0.58319185059422751</v>
      </c>
      <c r="H134" s="46">
        <f t="shared" si="24"/>
        <v>0.78569084345257634</v>
      </c>
      <c r="I134" s="46">
        <f t="shared" si="24"/>
        <v>0.20749999999999999</v>
      </c>
      <c r="J134" s="46">
        <f t="shared" si="24"/>
        <v>0.72401247401247404</v>
      </c>
      <c r="K134" s="46">
        <f t="shared" si="24"/>
        <v>0.71779141104294475</v>
      </c>
      <c r="L134" s="46">
        <f t="shared" si="24"/>
        <v>0.51615798922800715</v>
      </c>
      <c r="M134" s="46">
        <f t="shared" si="24"/>
        <v>0.62029285693737235</v>
      </c>
    </row>
    <row r="135" spans="2:13" ht="15" thickBot="1" x14ac:dyDescent="0.45"/>
    <row r="136" spans="2:13" ht="28.8" customHeight="1" thickBot="1" x14ac:dyDescent="0.45">
      <c r="B136" s="286" t="s">
        <v>9</v>
      </c>
      <c r="C136" s="287"/>
      <c r="D136" s="38" t="s">
        <v>10</v>
      </c>
      <c r="E136" s="1" t="s">
        <v>2</v>
      </c>
      <c r="F136" s="1" t="s">
        <v>7</v>
      </c>
      <c r="G136" s="39" t="s">
        <v>8</v>
      </c>
      <c r="H136" s="40" t="s">
        <v>14</v>
      </c>
      <c r="I136" s="39" t="s">
        <v>6</v>
      </c>
      <c r="J136" s="40" t="s">
        <v>12</v>
      </c>
      <c r="K136" s="39" t="s">
        <v>13</v>
      </c>
      <c r="L136" s="98" t="s">
        <v>17</v>
      </c>
      <c r="M136" s="92" t="s">
        <v>1</v>
      </c>
    </row>
    <row r="137" spans="2:13" x14ac:dyDescent="0.4">
      <c r="B137" s="288" t="s">
        <v>63</v>
      </c>
      <c r="C137" s="291" t="s">
        <v>69</v>
      </c>
      <c r="D137" s="17" t="s">
        <v>3</v>
      </c>
      <c r="E137" s="102">
        <v>1320</v>
      </c>
      <c r="F137" s="149"/>
      <c r="G137" s="103">
        <v>1465</v>
      </c>
      <c r="H137" s="104">
        <v>974</v>
      </c>
      <c r="I137" s="149"/>
      <c r="J137" s="104">
        <v>113</v>
      </c>
      <c r="K137" s="103">
        <v>77</v>
      </c>
      <c r="L137" s="105">
        <v>86</v>
      </c>
      <c r="M137" s="106">
        <f>SUM(E137:L137)</f>
        <v>4035</v>
      </c>
    </row>
    <row r="138" spans="2:13" x14ac:dyDescent="0.4">
      <c r="B138" s="289"/>
      <c r="C138" s="294"/>
      <c r="D138" s="51" t="s">
        <v>0</v>
      </c>
      <c r="E138" s="107">
        <v>780</v>
      </c>
      <c r="F138" s="150"/>
      <c r="G138" s="108">
        <v>850</v>
      </c>
      <c r="H138" s="107">
        <v>767</v>
      </c>
      <c r="I138" s="150"/>
      <c r="J138" s="107">
        <v>75</v>
      </c>
      <c r="K138" s="108">
        <v>50</v>
      </c>
      <c r="L138" s="109">
        <v>34</v>
      </c>
      <c r="M138" s="110">
        <f>SUM(E138:L138)</f>
        <v>2556</v>
      </c>
    </row>
    <row r="139" spans="2:13" ht="15" thickBot="1" x14ac:dyDescent="0.45">
      <c r="B139" s="289"/>
      <c r="C139" s="295"/>
      <c r="D139" s="52" t="s">
        <v>4</v>
      </c>
      <c r="E139" s="73">
        <v>0.59099999999999997</v>
      </c>
      <c r="F139" s="151"/>
      <c r="G139" s="73">
        <v>0.57999999999999996</v>
      </c>
      <c r="H139" s="73">
        <v>0.78700000000000003</v>
      </c>
      <c r="I139" s="151"/>
      <c r="J139" s="73">
        <v>0.66400000000000003</v>
      </c>
      <c r="K139" s="73">
        <v>0.65</v>
      </c>
      <c r="L139" s="73">
        <v>0.4</v>
      </c>
      <c r="M139" s="101">
        <f>M138/M137</f>
        <v>0.63345724907063194</v>
      </c>
    </row>
    <row r="140" spans="2:13" x14ac:dyDescent="0.4">
      <c r="B140" s="289"/>
      <c r="C140" s="291" t="s">
        <v>70</v>
      </c>
      <c r="D140" s="50" t="s">
        <v>3</v>
      </c>
      <c r="E140" s="93">
        <v>2412</v>
      </c>
      <c r="F140" s="111">
        <v>1117</v>
      </c>
      <c r="G140" s="123">
        <v>1291</v>
      </c>
      <c r="H140" s="10">
        <v>1481</v>
      </c>
      <c r="I140" s="124">
        <v>87</v>
      </c>
      <c r="J140" s="124">
        <v>382</v>
      </c>
      <c r="K140" s="112">
        <v>226</v>
      </c>
      <c r="L140" s="113">
        <v>188</v>
      </c>
      <c r="M140" s="3">
        <f>SUM(E140:L140)</f>
        <v>7184</v>
      </c>
    </row>
    <row r="141" spans="2:13" x14ac:dyDescent="0.4">
      <c r="B141" s="289"/>
      <c r="C141" s="294"/>
      <c r="D141" s="51" t="s">
        <v>0</v>
      </c>
      <c r="E141" s="11">
        <v>1429</v>
      </c>
      <c r="F141" s="125">
        <v>773</v>
      </c>
      <c r="G141" s="88">
        <v>776</v>
      </c>
      <c r="H141" s="11">
        <v>1184</v>
      </c>
      <c r="I141" s="114">
        <v>16</v>
      </c>
      <c r="J141" s="114">
        <v>242</v>
      </c>
      <c r="K141" s="115">
        <v>141</v>
      </c>
      <c r="L141" s="116">
        <v>102</v>
      </c>
      <c r="M141" s="75">
        <f>SUM(E141:L141)</f>
        <v>4663</v>
      </c>
    </row>
    <row r="142" spans="2:13" ht="15" thickBot="1" x14ac:dyDescent="0.45">
      <c r="B142" s="289"/>
      <c r="C142" s="295"/>
      <c r="D142" s="52" t="s">
        <v>4</v>
      </c>
      <c r="E142" s="12">
        <v>0.59199999999999997</v>
      </c>
      <c r="F142" s="89">
        <v>0.629</v>
      </c>
      <c r="G142" s="90">
        <v>0.60099999999999998</v>
      </c>
      <c r="H142" s="12">
        <v>0.79900000000000004</v>
      </c>
      <c r="I142" s="91">
        <f>I141/I140</f>
        <v>0.18390804597701149</v>
      </c>
      <c r="J142" s="91">
        <v>0.63400000000000001</v>
      </c>
      <c r="K142" s="94">
        <v>0.62</v>
      </c>
      <c r="L142" s="99">
        <v>0.54</v>
      </c>
      <c r="M142" s="4">
        <f>M141/M140</f>
        <v>0.6490812917594655</v>
      </c>
    </row>
    <row r="143" spans="2:13" x14ac:dyDescent="0.4">
      <c r="B143" s="289"/>
      <c r="C143" s="292" t="s">
        <v>65</v>
      </c>
      <c r="D143" s="17" t="s">
        <v>3</v>
      </c>
      <c r="E143" s="8">
        <v>2032</v>
      </c>
      <c r="F143" s="111">
        <v>914</v>
      </c>
      <c r="G143" s="126">
        <v>1240</v>
      </c>
      <c r="H143" s="22">
        <v>1191</v>
      </c>
      <c r="I143" s="126">
        <v>70</v>
      </c>
      <c r="J143" s="127">
        <v>382</v>
      </c>
      <c r="K143" s="128">
        <v>215</v>
      </c>
      <c r="L143" s="113">
        <v>220</v>
      </c>
      <c r="M143" s="60">
        <f>SUM(E143:L143)</f>
        <v>6264</v>
      </c>
    </row>
    <row r="144" spans="2:13" x14ac:dyDescent="0.4">
      <c r="B144" s="289"/>
      <c r="C144" s="294"/>
      <c r="D144" s="51" t="s">
        <v>0</v>
      </c>
      <c r="E144" s="6">
        <v>1185</v>
      </c>
      <c r="F144" s="114">
        <v>603</v>
      </c>
      <c r="G144" s="117">
        <v>754</v>
      </c>
      <c r="H144" s="11">
        <v>955</v>
      </c>
      <c r="I144" s="117">
        <v>23</v>
      </c>
      <c r="J144" s="118">
        <v>242</v>
      </c>
      <c r="K144" s="115">
        <v>146</v>
      </c>
      <c r="L144" s="116">
        <v>162</v>
      </c>
      <c r="M144" s="138">
        <f>SUM(E144:L144)</f>
        <v>4070</v>
      </c>
    </row>
    <row r="145" spans="2:13" ht="15" thickBot="1" x14ac:dyDescent="0.45">
      <c r="B145" s="289"/>
      <c r="C145" s="294"/>
      <c r="D145" s="16" t="s">
        <v>4</v>
      </c>
      <c r="E145" s="54">
        <v>0.58299999999999996</v>
      </c>
      <c r="F145" s="34">
        <v>0.66</v>
      </c>
      <c r="G145" s="129">
        <v>0.60699999999999998</v>
      </c>
      <c r="H145" s="56">
        <v>0.80200000000000005</v>
      </c>
      <c r="I145" s="129">
        <f>I144/I143</f>
        <v>0.32857142857142857</v>
      </c>
      <c r="J145" s="130">
        <v>0.63400000000000001</v>
      </c>
      <c r="K145" s="131">
        <v>0.68</v>
      </c>
      <c r="L145" s="132">
        <v>0.74</v>
      </c>
      <c r="M145" s="4">
        <f>M144/M143</f>
        <v>0.64974457215836523</v>
      </c>
    </row>
    <row r="146" spans="2:13" x14ac:dyDescent="0.4">
      <c r="B146" s="289"/>
      <c r="C146" s="291" t="s">
        <v>67</v>
      </c>
      <c r="D146" s="50" t="s">
        <v>5</v>
      </c>
      <c r="E146" s="65">
        <v>2298</v>
      </c>
      <c r="F146" s="119">
        <v>889</v>
      </c>
      <c r="G146" s="67">
        <v>1111</v>
      </c>
      <c r="H146" s="120">
        <v>1240</v>
      </c>
      <c r="I146" s="111">
        <v>66</v>
      </c>
      <c r="J146" s="111">
        <v>487</v>
      </c>
      <c r="K146" s="67">
        <v>364</v>
      </c>
      <c r="L146" s="121">
        <v>189</v>
      </c>
      <c r="M146" s="2">
        <f>SUM(E146:L146)</f>
        <v>6644</v>
      </c>
    </row>
    <row r="147" spans="2:13" x14ac:dyDescent="0.4">
      <c r="B147" s="289"/>
      <c r="C147" s="294"/>
      <c r="D147" s="51" t="s">
        <v>0</v>
      </c>
      <c r="E147" s="11">
        <v>1467</v>
      </c>
      <c r="F147" s="122">
        <v>591</v>
      </c>
      <c r="G147" s="68">
        <v>710</v>
      </c>
      <c r="H147" s="122">
        <v>973</v>
      </c>
      <c r="I147" s="114">
        <v>12</v>
      </c>
      <c r="J147" s="118">
        <v>297</v>
      </c>
      <c r="K147" s="68">
        <v>239</v>
      </c>
      <c r="L147" s="116">
        <v>118</v>
      </c>
      <c r="M147" s="75">
        <f>SUM(E147:L147)</f>
        <v>4407</v>
      </c>
    </row>
    <row r="148" spans="2:13" ht="15" thickBot="1" x14ac:dyDescent="0.45">
      <c r="B148" s="289"/>
      <c r="C148" s="295"/>
      <c r="D148" s="52" t="s">
        <v>4</v>
      </c>
      <c r="E148" s="69">
        <v>0.63800000000000001</v>
      </c>
      <c r="F148" s="70">
        <v>0.66500000000000004</v>
      </c>
      <c r="G148" s="71">
        <v>0.63900000000000001</v>
      </c>
      <c r="H148" s="72">
        <v>0.78500000000000003</v>
      </c>
      <c r="I148" s="73">
        <f>I147/I146</f>
        <v>0.18181818181818182</v>
      </c>
      <c r="J148" s="73">
        <v>0.61</v>
      </c>
      <c r="K148" s="71">
        <v>0.66</v>
      </c>
      <c r="L148" s="100">
        <v>0.62</v>
      </c>
      <c r="M148" s="76">
        <f>M147/M146</f>
        <v>0.66330523780854911</v>
      </c>
    </row>
    <row r="149" spans="2:13" x14ac:dyDescent="0.4">
      <c r="B149" s="289"/>
      <c r="C149" s="291" t="s">
        <v>68</v>
      </c>
      <c r="D149" s="50" t="s">
        <v>5</v>
      </c>
      <c r="E149" s="5">
        <v>2674</v>
      </c>
      <c r="F149" s="111">
        <v>985</v>
      </c>
      <c r="G149" s="111">
        <v>1236</v>
      </c>
      <c r="H149" s="111">
        <v>1293</v>
      </c>
      <c r="I149" s="111">
        <v>71</v>
      </c>
      <c r="J149" s="111">
        <v>465</v>
      </c>
      <c r="K149" s="146">
        <v>397</v>
      </c>
      <c r="L149" s="121">
        <v>202</v>
      </c>
      <c r="M149" s="2">
        <f>SUM(E149:L149)</f>
        <v>7323</v>
      </c>
    </row>
    <row r="150" spans="2:13" x14ac:dyDescent="0.4">
      <c r="B150" s="289"/>
      <c r="C150" s="294"/>
      <c r="D150" s="51" t="s">
        <v>0</v>
      </c>
      <c r="E150" s="6">
        <v>1615</v>
      </c>
      <c r="F150" s="114">
        <v>667</v>
      </c>
      <c r="G150" s="114">
        <v>801</v>
      </c>
      <c r="H150" s="114">
        <v>1063</v>
      </c>
      <c r="I150" s="114">
        <v>14</v>
      </c>
      <c r="J150" s="118">
        <v>328</v>
      </c>
      <c r="K150" s="147">
        <v>263</v>
      </c>
      <c r="L150" s="116">
        <v>126</v>
      </c>
      <c r="M150" s="75">
        <f>SUM(E150:L150)</f>
        <v>4877</v>
      </c>
    </row>
    <row r="151" spans="2:13" ht="15" thickBot="1" x14ac:dyDescent="0.45">
      <c r="B151" s="290"/>
      <c r="C151" s="295"/>
      <c r="D151" s="52" t="s">
        <v>4</v>
      </c>
      <c r="E151" s="7">
        <v>0.60399999999999998</v>
      </c>
      <c r="F151" s="34">
        <v>0.67700000000000005</v>
      </c>
      <c r="G151" s="34">
        <v>0.64800000000000002</v>
      </c>
      <c r="H151" s="12">
        <v>0.82199999999999995</v>
      </c>
      <c r="I151" s="34">
        <f>I150/I149</f>
        <v>0.19718309859154928</v>
      </c>
      <c r="J151" s="34">
        <v>0.70499999999999996</v>
      </c>
      <c r="K151" s="20"/>
      <c r="L151" s="99">
        <v>0.62</v>
      </c>
      <c r="M151" s="4">
        <f>M150/M149</f>
        <v>0.66598388638536121</v>
      </c>
    </row>
    <row r="152" spans="2:13" x14ac:dyDescent="0.4">
      <c r="B152" s="289" t="s">
        <v>64</v>
      </c>
      <c r="C152" s="299"/>
      <c r="D152" s="41" t="s">
        <v>5</v>
      </c>
      <c r="E152" s="42">
        <f>E137+E140+E143+E146+E149</f>
        <v>10736</v>
      </c>
      <c r="F152" s="42">
        <f>F137+F140+F143+F146+F149</f>
        <v>3905</v>
      </c>
      <c r="G152" s="42">
        <f t="shared" ref="G152:M152" si="25">G137+G140+G143+G146+G149</f>
        <v>6343</v>
      </c>
      <c r="H152" s="42">
        <f t="shared" si="25"/>
        <v>6179</v>
      </c>
      <c r="I152" s="42">
        <f t="shared" ref="I152" si="26">I137+I140+I143+I146+I149</f>
        <v>294</v>
      </c>
      <c r="J152" s="42">
        <f t="shared" si="25"/>
        <v>1829</v>
      </c>
      <c r="K152" s="42">
        <f t="shared" si="25"/>
        <v>1279</v>
      </c>
      <c r="L152" s="42">
        <f t="shared" si="25"/>
        <v>885</v>
      </c>
      <c r="M152" s="42">
        <f t="shared" si="25"/>
        <v>31450</v>
      </c>
    </row>
    <row r="153" spans="2:13" x14ac:dyDescent="0.4">
      <c r="B153" s="289"/>
      <c r="C153" s="299"/>
      <c r="D153" s="43" t="s">
        <v>0</v>
      </c>
      <c r="E153" s="44">
        <f>E138+E141+E144+E147+E150</f>
        <v>6476</v>
      </c>
      <c r="F153" s="44">
        <f>F138+F141+F144+F147+F150</f>
        <v>2634</v>
      </c>
      <c r="G153" s="44">
        <f t="shared" ref="G153:M153" si="27">G138+G141+G144+G147+G150</f>
        <v>3891</v>
      </c>
      <c r="H153" s="44">
        <f t="shared" si="27"/>
        <v>4942</v>
      </c>
      <c r="I153" s="44">
        <f t="shared" ref="I153" si="28">I138+I141+I144+I147+I150</f>
        <v>65</v>
      </c>
      <c r="J153" s="44">
        <f t="shared" si="27"/>
        <v>1184</v>
      </c>
      <c r="K153" s="44">
        <f t="shared" si="27"/>
        <v>839</v>
      </c>
      <c r="L153" s="44">
        <f t="shared" si="27"/>
        <v>542</v>
      </c>
      <c r="M153" s="44">
        <f t="shared" si="27"/>
        <v>20573</v>
      </c>
    </row>
    <row r="154" spans="2:13" ht="15" thickBot="1" x14ac:dyDescent="0.45">
      <c r="B154" s="300"/>
      <c r="C154" s="301"/>
      <c r="D154" s="45" t="s">
        <v>4</v>
      </c>
      <c r="E154" s="46">
        <f t="shared" ref="E154:M154" si="29">E153/E152</f>
        <v>0.60320417287630401</v>
      </c>
      <c r="F154" s="46">
        <f t="shared" ref="F154" si="30">F153/F152</f>
        <v>0.67451984635083229</v>
      </c>
      <c r="G154" s="46">
        <f t="shared" si="29"/>
        <v>0.61343212990698404</v>
      </c>
      <c r="H154" s="46">
        <f t="shared" si="29"/>
        <v>0.79980579381776984</v>
      </c>
      <c r="I154" s="46">
        <f t="shared" ref="I154" si="31">I153/I152</f>
        <v>0.22108843537414966</v>
      </c>
      <c r="J154" s="46">
        <f t="shared" si="29"/>
        <v>0.647348277747403</v>
      </c>
      <c r="K154" s="46">
        <f t="shared" si="29"/>
        <v>0.65598123534010944</v>
      </c>
      <c r="L154" s="46">
        <f t="shared" si="29"/>
        <v>0.61242937853107349</v>
      </c>
      <c r="M154" s="46">
        <f t="shared" si="29"/>
        <v>0.6541494435612083</v>
      </c>
    </row>
    <row r="155" spans="2:13" ht="15" thickBot="1" x14ac:dyDescent="0.45"/>
    <row r="156" spans="2:13" ht="25.8" thickBot="1" x14ac:dyDescent="0.45">
      <c r="B156" s="286" t="s">
        <v>9</v>
      </c>
      <c r="C156" s="287"/>
      <c r="D156" s="38" t="s">
        <v>10</v>
      </c>
      <c r="E156" s="1" t="s">
        <v>2</v>
      </c>
      <c r="F156" s="1" t="s">
        <v>7</v>
      </c>
      <c r="G156" s="39" t="s">
        <v>8</v>
      </c>
      <c r="H156" s="40" t="s">
        <v>14</v>
      </c>
      <c r="I156" s="39" t="s">
        <v>6</v>
      </c>
      <c r="J156" s="40" t="s">
        <v>12</v>
      </c>
      <c r="K156" s="39" t="s">
        <v>13</v>
      </c>
      <c r="L156" s="98" t="s">
        <v>17</v>
      </c>
      <c r="M156" s="92" t="s">
        <v>1</v>
      </c>
    </row>
    <row r="157" spans="2:13" x14ac:dyDescent="0.4">
      <c r="B157" s="288" t="s">
        <v>71</v>
      </c>
      <c r="C157" s="291" t="s">
        <v>76</v>
      </c>
      <c r="D157" s="17" t="s">
        <v>3</v>
      </c>
      <c r="E157" s="102">
        <v>2571</v>
      </c>
      <c r="F157" s="111">
        <v>908</v>
      </c>
      <c r="G157" s="103">
        <v>1266</v>
      </c>
      <c r="H157" s="104">
        <v>1445</v>
      </c>
      <c r="I157" s="111">
        <v>72</v>
      </c>
      <c r="J157" s="104">
        <v>384</v>
      </c>
      <c r="K157" s="103">
        <v>228</v>
      </c>
      <c r="L157" s="105">
        <v>171</v>
      </c>
      <c r="M157" s="106">
        <f>SUM(E157:L157)</f>
        <v>7045</v>
      </c>
    </row>
    <row r="158" spans="2:13" x14ac:dyDescent="0.4">
      <c r="B158" s="289"/>
      <c r="C158" s="294"/>
      <c r="D158" s="51" t="s">
        <v>0</v>
      </c>
      <c r="E158" s="107">
        <v>1663</v>
      </c>
      <c r="F158" s="114">
        <v>628</v>
      </c>
      <c r="G158" s="108">
        <v>787</v>
      </c>
      <c r="H158" s="107">
        <v>1184</v>
      </c>
      <c r="I158" s="114">
        <v>20</v>
      </c>
      <c r="J158" s="107">
        <v>254</v>
      </c>
      <c r="K158" s="108">
        <v>158</v>
      </c>
      <c r="L158" s="109">
        <v>92</v>
      </c>
      <c r="M158" s="110">
        <f>SUM(E158:L158)</f>
        <v>4786</v>
      </c>
    </row>
    <row r="159" spans="2:13" ht="15" thickBot="1" x14ac:dyDescent="0.45">
      <c r="B159" s="289"/>
      <c r="C159" s="295"/>
      <c r="D159" s="52" t="s">
        <v>4</v>
      </c>
      <c r="E159" s="73">
        <v>0.64700000000000002</v>
      </c>
      <c r="F159" s="34">
        <v>0.69199999999999995</v>
      </c>
      <c r="G159" s="73">
        <v>0.62160000000000004</v>
      </c>
      <c r="H159" s="73">
        <v>0.81899999999999995</v>
      </c>
      <c r="I159" s="34">
        <f>I158/I157</f>
        <v>0.27777777777777779</v>
      </c>
      <c r="J159" s="73">
        <v>0.66100000000000003</v>
      </c>
      <c r="K159" s="73">
        <v>0.69</v>
      </c>
      <c r="L159" s="73">
        <v>0.54</v>
      </c>
      <c r="M159" s="101">
        <f>M158/M157</f>
        <v>0.67934705464868705</v>
      </c>
    </row>
    <row r="160" spans="2:13" x14ac:dyDescent="0.4">
      <c r="B160" s="289"/>
      <c r="C160" s="291" t="s">
        <v>77</v>
      </c>
      <c r="D160" s="50" t="s">
        <v>3</v>
      </c>
      <c r="E160" s="93">
        <v>2769</v>
      </c>
      <c r="F160" s="111">
        <v>1120</v>
      </c>
      <c r="G160" s="123">
        <v>1234</v>
      </c>
      <c r="H160" s="10">
        <v>1419</v>
      </c>
      <c r="I160" s="124">
        <v>75</v>
      </c>
      <c r="J160" s="124">
        <v>441</v>
      </c>
      <c r="K160" s="112">
        <v>240</v>
      </c>
      <c r="L160" s="113">
        <v>149</v>
      </c>
      <c r="M160" s="3">
        <f>SUM(E160:L160)</f>
        <v>7447</v>
      </c>
    </row>
    <row r="161" spans="2:13" x14ac:dyDescent="0.4">
      <c r="B161" s="289"/>
      <c r="C161" s="294"/>
      <c r="D161" s="51" t="s">
        <v>0</v>
      </c>
      <c r="E161" s="11">
        <v>1677</v>
      </c>
      <c r="F161" s="125">
        <v>762</v>
      </c>
      <c r="G161" s="88">
        <v>729</v>
      </c>
      <c r="H161" s="11">
        <v>1153</v>
      </c>
      <c r="I161" s="114">
        <v>13</v>
      </c>
      <c r="J161" s="114">
        <v>248</v>
      </c>
      <c r="K161" s="115">
        <v>151</v>
      </c>
      <c r="L161" s="116">
        <v>89</v>
      </c>
      <c r="M161" s="75">
        <f>SUM(E161:L161)</f>
        <v>4822</v>
      </c>
    </row>
    <row r="162" spans="2:13" ht="15" thickBot="1" x14ac:dyDescent="0.45">
      <c r="B162" s="289"/>
      <c r="C162" s="295"/>
      <c r="D162" s="52" t="s">
        <v>4</v>
      </c>
      <c r="E162" s="12">
        <v>0.60599999999999998</v>
      </c>
      <c r="F162" s="89">
        <v>0.68</v>
      </c>
      <c r="G162" s="90">
        <v>0.5907</v>
      </c>
      <c r="H162" s="12">
        <v>0.81299999999999994</v>
      </c>
      <c r="I162" s="91">
        <f>I161/I160</f>
        <v>0.17333333333333334</v>
      </c>
      <c r="J162" s="91">
        <v>0.56200000000000006</v>
      </c>
      <c r="K162" s="94">
        <v>0.63</v>
      </c>
      <c r="L162" s="99">
        <v>0.6</v>
      </c>
      <c r="M162" s="4">
        <f>M161/M160</f>
        <v>0.64750906405263864</v>
      </c>
    </row>
    <row r="163" spans="2:13" x14ac:dyDescent="0.4">
      <c r="B163" s="289"/>
      <c r="C163" s="292" t="s">
        <v>73</v>
      </c>
      <c r="D163" s="17" t="s">
        <v>3</v>
      </c>
      <c r="E163" s="8">
        <v>1106</v>
      </c>
      <c r="F163" s="152"/>
      <c r="G163" s="155"/>
      <c r="H163" s="22">
        <v>435</v>
      </c>
      <c r="I163" s="152"/>
      <c r="J163" s="127">
        <v>166</v>
      </c>
      <c r="K163" s="111">
        <v>120</v>
      </c>
      <c r="L163" s="113">
        <v>34</v>
      </c>
      <c r="M163" s="60">
        <f>SUM(E163:L163)</f>
        <v>1861</v>
      </c>
    </row>
    <row r="164" spans="2:13" x14ac:dyDescent="0.4">
      <c r="B164" s="289"/>
      <c r="C164" s="294"/>
      <c r="D164" s="51" t="s">
        <v>0</v>
      </c>
      <c r="E164" s="6">
        <v>629</v>
      </c>
      <c r="F164" s="153"/>
      <c r="G164" s="153"/>
      <c r="H164" s="11">
        <v>306</v>
      </c>
      <c r="I164" s="153"/>
      <c r="J164" s="118">
        <v>109</v>
      </c>
      <c r="K164" s="118">
        <v>87</v>
      </c>
      <c r="L164" s="116">
        <v>19</v>
      </c>
      <c r="M164" s="138">
        <f>SUM(E164:L164)</f>
        <v>1150</v>
      </c>
    </row>
    <row r="165" spans="2:13" ht="15" thickBot="1" x14ac:dyDescent="0.45">
      <c r="B165" s="289"/>
      <c r="C165" s="294"/>
      <c r="D165" s="16" t="s">
        <v>4</v>
      </c>
      <c r="E165" s="54">
        <v>0.56899999999999995</v>
      </c>
      <c r="F165" s="154"/>
      <c r="G165" s="154"/>
      <c r="H165" s="56">
        <v>0.70299999999999996</v>
      </c>
      <c r="I165" s="154"/>
      <c r="J165" s="130">
        <v>0.65700000000000003</v>
      </c>
      <c r="K165" s="34">
        <v>0.73</v>
      </c>
      <c r="L165" s="132">
        <v>0.56000000000000005</v>
      </c>
      <c r="M165" s="4">
        <f>M164/M163</f>
        <v>0.61794734013970987</v>
      </c>
    </row>
    <row r="166" spans="2:13" x14ac:dyDescent="0.4">
      <c r="B166" s="289"/>
      <c r="C166" s="291" t="s">
        <v>74</v>
      </c>
      <c r="D166" s="50" t="s">
        <v>5</v>
      </c>
      <c r="E166" s="65">
        <v>2713</v>
      </c>
      <c r="F166" s="119">
        <v>1309</v>
      </c>
      <c r="G166" s="67">
        <v>1733</v>
      </c>
      <c r="H166" s="120">
        <v>1696</v>
      </c>
      <c r="I166" s="111">
        <v>90</v>
      </c>
      <c r="J166" s="111">
        <v>262</v>
      </c>
      <c r="K166" s="67">
        <v>427</v>
      </c>
      <c r="L166" s="121">
        <v>383</v>
      </c>
      <c r="M166" s="2">
        <f>SUM(E166:L166)</f>
        <v>8613</v>
      </c>
    </row>
    <row r="167" spans="2:13" x14ac:dyDescent="0.4">
      <c r="B167" s="289"/>
      <c r="C167" s="294"/>
      <c r="D167" s="51" t="s">
        <v>0</v>
      </c>
      <c r="E167" s="11">
        <v>1647</v>
      </c>
      <c r="F167" s="122">
        <v>910</v>
      </c>
      <c r="G167" s="68">
        <v>1104</v>
      </c>
      <c r="H167" s="122">
        <v>1334</v>
      </c>
      <c r="I167" s="114">
        <v>32</v>
      </c>
      <c r="J167" s="118">
        <v>151</v>
      </c>
      <c r="K167" s="68">
        <v>323</v>
      </c>
      <c r="L167" s="116">
        <v>272</v>
      </c>
      <c r="M167" s="75">
        <f>SUM(E167:L167)</f>
        <v>5773</v>
      </c>
    </row>
    <row r="168" spans="2:13" ht="15" thickBot="1" x14ac:dyDescent="0.45">
      <c r="B168" s="289"/>
      <c r="C168" s="295"/>
      <c r="D168" s="52" t="s">
        <v>4</v>
      </c>
      <c r="E168" s="69">
        <v>0.60699999999999998</v>
      </c>
      <c r="F168" s="70">
        <v>0.69499999999999995</v>
      </c>
      <c r="G168" s="71"/>
      <c r="H168" s="72">
        <v>0.78700000000000003</v>
      </c>
      <c r="I168" s="73">
        <f>I167/I166</f>
        <v>0.35555555555555557</v>
      </c>
      <c r="J168" s="73">
        <v>0.57599999999999996</v>
      </c>
      <c r="K168" s="71">
        <v>0.75</v>
      </c>
      <c r="L168" s="100">
        <v>0.71</v>
      </c>
      <c r="M168" s="161">
        <f>M167/M166</f>
        <v>0.67026587716242891</v>
      </c>
    </row>
    <row r="169" spans="2:13" x14ac:dyDescent="0.4">
      <c r="B169" s="289"/>
      <c r="C169" s="291" t="s">
        <v>75</v>
      </c>
      <c r="D169" s="50" t="s">
        <v>5</v>
      </c>
      <c r="E169" s="5">
        <v>672</v>
      </c>
      <c r="F169" s="5">
        <v>1229</v>
      </c>
      <c r="G169" s="155"/>
      <c r="H169" s="111">
        <v>403</v>
      </c>
      <c r="I169" s="155"/>
      <c r="J169" s="155"/>
      <c r="K169" s="146">
        <v>114</v>
      </c>
      <c r="L169" s="160"/>
      <c r="M169" s="60">
        <f>SUM(E169:L169)</f>
        <v>2418</v>
      </c>
    </row>
    <row r="170" spans="2:13" x14ac:dyDescent="0.4">
      <c r="B170" s="289"/>
      <c r="C170" s="294"/>
      <c r="D170" s="51" t="s">
        <v>0</v>
      </c>
      <c r="E170" s="6">
        <v>240</v>
      </c>
      <c r="F170" s="6">
        <v>743</v>
      </c>
      <c r="G170" s="153"/>
      <c r="H170" s="114">
        <v>310</v>
      </c>
      <c r="I170" s="153"/>
      <c r="J170" s="153"/>
      <c r="K170" s="147">
        <v>71</v>
      </c>
      <c r="L170" s="153"/>
      <c r="M170" s="138">
        <f>SUM(E170:L170)</f>
        <v>1364</v>
      </c>
    </row>
    <row r="171" spans="2:13" ht="15" thickBot="1" x14ac:dyDescent="0.45">
      <c r="B171" s="290"/>
      <c r="C171" s="295"/>
      <c r="D171" s="52" t="s">
        <v>4</v>
      </c>
      <c r="E171" s="7">
        <v>0.371</v>
      </c>
      <c r="F171" s="7">
        <v>0.60499999999999998</v>
      </c>
      <c r="G171" s="154"/>
      <c r="H171" s="12">
        <v>0.76900000000000002</v>
      </c>
      <c r="I171" s="154"/>
      <c r="J171" s="154"/>
      <c r="K171" s="20">
        <v>0.62</v>
      </c>
      <c r="L171" s="154"/>
      <c r="M171" s="76">
        <f>M170/M169</f>
        <v>0.5641025641025641</v>
      </c>
    </row>
    <row r="172" spans="2:13" x14ac:dyDescent="0.4">
      <c r="B172" s="289" t="s">
        <v>72</v>
      </c>
      <c r="C172" s="299"/>
      <c r="D172" s="41" t="s">
        <v>5</v>
      </c>
      <c r="E172" s="42">
        <f>E157+E160+E163+E166+E169</f>
        <v>9831</v>
      </c>
      <c r="F172" s="42">
        <f>F157+F160+F163+F166+F169</f>
        <v>4566</v>
      </c>
      <c r="G172" s="42">
        <f t="shared" ref="G172:M173" si="32">G157+G160+G163+G166+G169</f>
        <v>4233</v>
      </c>
      <c r="H172" s="42">
        <f t="shared" si="32"/>
        <v>5398</v>
      </c>
      <c r="I172" s="42">
        <f t="shared" si="32"/>
        <v>237</v>
      </c>
      <c r="J172" s="42">
        <f t="shared" si="32"/>
        <v>1253</v>
      </c>
      <c r="K172" s="42">
        <f t="shared" si="32"/>
        <v>1129</v>
      </c>
      <c r="L172" s="42">
        <f t="shared" si="32"/>
        <v>737</v>
      </c>
      <c r="M172" s="42">
        <f t="shared" si="32"/>
        <v>27384</v>
      </c>
    </row>
    <row r="173" spans="2:13" x14ac:dyDescent="0.4">
      <c r="B173" s="289"/>
      <c r="C173" s="299"/>
      <c r="D173" s="43" t="s">
        <v>0</v>
      </c>
      <c r="E173" s="44">
        <f>E158+E161+E164+E167+E170</f>
        <v>5856</v>
      </c>
      <c r="F173" s="44">
        <f>F158+F161+F164+F167+F170</f>
        <v>3043</v>
      </c>
      <c r="G173" s="44">
        <f t="shared" ref="G173:H173" si="33">G158+G161+G164+G167+G170</f>
        <v>2620</v>
      </c>
      <c r="H173" s="44">
        <f t="shared" si="33"/>
        <v>4287</v>
      </c>
      <c r="I173" s="44">
        <f t="shared" si="32"/>
        <v>65</v>
      </c>
      <c r="J173" s="44">
        <f t="shared" si="32"/>
        <v>762</v>
      </c>
      <c r="K173" s="44">
        <f t="shared" si="32"/>
        <v>790</v>
      </c>
      <c r="L173" s="44">
        <f t="shared" si="32"/>
        <v>472</v>
      </c>
      <c r="M173" s="44">
        <f t="shared" si="32"/>
        <v>17895</v>
      </c>
    </row>
    <row r="174" spans="2:13" ht="15" thickBot="1" x14ac:dyDescent="0.45">
      <c r="B174" s="300"/>
      <c r="C174" s="301"/>
      <c r="D174" s="45" t="s">
        <v>4</v>
      </c>
      <c r="E174" s="46">
        <f t="shared" ref="E174:M174" si="34">E173/E172</f>
        <v>0.59566676838571864</v>
      </c>
      <c r="F174" s="46">
        <f t="shared" si="34"/>
        <v>0.66644765659220329</v>
      </c>
      <c r="G174" s="46">
        <f t="shared" si="34"/>
        <v>0.61894637373021499</v>
      </c>
      <c r="H174" s="46">
        <f t="shared" si="34"/>
        <v>0.79418303075213037</v>
      </c>
      <c r="I174" s="46">
        <f t="shared" si="34"/>
        <v>0.27426160337552741</v>
      </c>
      <c r="J174" s="46">
        <f t="shared" si="34"/>
        <v>0.6081404628890662</v>
      </c>
      <c r="K174" s="46">
        <f t="shared" si="34"/>
        <v>0.6997342781222321</v>
      </c>
      <c r="L174" s="46">
        <f t="shared" si="34"/>
        <v>0.64043419267299861</v>
      </c>
      <c r="M174" s="46">
        <f t="shared" si="34"/>
        <v>0.6534837861524978</v>
      </c>
    </row>
    <row r="175" spans="2:13" ht="15" thickBot="1" x14ac:dyDescent="0.45"/>
    <row r="176" spans="2:13" ht="25.8" thickBot="1" x14ac:dyDescent="0.45">
      <c r="B176" s="286" t="s">
        <v>9</v>
      </c>
      <c r="C176" s="287"/>
      <c r="D176" s="38" t="s">
        <v>10</v>
      </c>
      <c r="E176" s="1" t="s">
        <v>2</v>
      </c>
      <c r="F176" s="1" t="s">
        <v>7</v>
      </c>
      <c r="G176" s="39" t="s">
        <v>8</v>
      </c>
      <c r="H176" s="40" t="s">
        <v>14</v>
      </c>
      <c r="I176" s="39" t="s">
        <v>6</v>
      </c>
      <c r="J176" s="40" t="s">
        <v>12</v>
      </c>
      <c r="K176" s="39" t="s">
        <v>13</v>
      </c>
      <c r="L176" s="98" t="s">
        <v>17</v>
      </c>
      <c r="M176" s="92" t="s">
        <v>1</v>
      </c>
    </row>
    <row r="177" spans="2:13" x14ac:dyDescent="0.4">
      <c r="B177" s="288" t="s">
        <v>78</v>
      </c>
      <c r="C177" s="291" t="s">
        <v>79</v>
      </c>
      <c r="D177" s="17" t="s">
        <v>3</v>
      </c>
      <c r="E177" s="102">
        <v>1429</v>
      </c>
      <c r="F177" s="139"/>
      <c r="G177" s="103">
        <v>1397</v>
      </c>
      <c r="H177" s="104">
        <v>1372</v>
      </c>
      <c r="I177" s="111">
        <v>80</v>
      </c>
      <c r="J177" s="104">
        <v>178</v>
      </c>
      <c r="K177" s="103">
        <v>80</v>
      </c>
      <c r="L177" s="105">
        <v>64</v>
      </c>
      <c r="M177" s="106">
        <f>SUM(E177:L177)</f>
        <v>4600</v>
      </c>
    </row>
    <row r="178" spans="2:13" x14ac:dyDescent="0.4">
      <c r="B178" s="289"/>
      <c r="C178" s="294"/>
      <c r="D178" s="51" t="s">
        <v>0</v>
      </c>
      <c r="E178" s="107">
        <v>856</v>
      </c>
      <c r="F178" s="141"/>
      <c r="G178" s="108">
        <v>304</v>
      </c>
      <c r="H178" s="107">
        <v>1010</v>
      </c>
      <c r="I178" s="114">
        <v>30</v>
      </c>
      <c r="J178" s="107">
        <v>98</v>
      </c>
      <c r="K178" s="108">
        <v>57</v>
      </c>
      <c r="L178" s="109">
        <v>31</v>
      </c>
      <c r="M178" s="110">
        <f>SUM(E178:L178)</f>
        <v>2386</v>
      </c>
    </row>
    <row r="179" spans="2:13" ht="15" thickBot="1" x14ac:dyDescent="0.45">
      <c r="B179" s="289"/>
      <c r="C179" s="295"/>
      <c r="D179" s="52" t="s">
        <v>4</v>
      </c>
      <c r="E179" s="73">
        <f>E178/E177</f>
        <v>0.59902029391182643</v>
      </c>
      <c r="F179" s="144"/>
      <c r="G179" s="73">
        <v>0.57499999999999996</v>
      </c>
      <c r="H179" s="73">
        <v>0.73599999999999999</v>
      </c>
      <c r="I179" s="34">
        <f>I178/I177</f>
        <v>0.375</v>
      </c>
      <c r="J179" s="73">
        <v>0.55100000000000005</v>
      </c>
      <c r="K179" s="73">
        <v>0.71</v>
      </c>
      <c r="L179" s="73">
        <v>0.48</v>
      </c>
      <c r="M179" s="101">
        <f>M178/M177</f>
        <v>0.518695652173913</v>
      </c>
    </row>
    <row r="180" spans="2:13" x14ac:dyDescent="0.4">
      <c r="B180" s="289"/>
      <c r="C180" s="291" t="s">
        <v>80</v>
      </c>
      <c r="D180" s="50" t="s">
        <v>3</v>
      </c>
      <c r="E180" s="93">
        <v>2573</v>
      </c>
      <c r="F180" s="111">
        <v>1015</v>
      </c>
      <c r="G180" s="123">
        <v>1299</v>
      </c>
      <c r="H180" s="10">
        <v>1355</v>
      </c>
      <c r="I180" s="124">
        <v>72</v>
      </c>
      <c r="J180" s="124">
        <v>385</v>
      </c>
      <c r="K180" s="112">
        <v>265</v>
      </c>
      <c r="L180" s="113">
        <v>178</v>
      </c>
      <c r="M180" s="3">
        <f>SUM(E180:L180)</f>
        <v>7142</v>
      </c>
    </row>
    <row r="181" spans="2:13" x14ac:dyDescent="0.4">
      <c r="B181" s="289"/>
      <c r="C181" s="294"/>
      <c r="D181" s="51" t="s">
        <v>0</v>
      </c>
      <c r="E181" s="11">
        <v>1568</v>
      </c>
      <c r="F181" s="125">
        <v>635</v>
      </c>
      <c r="G181" s="88">
        <v>779</v>
      </c>
      <c r="H181" s="11">
        <v>1066</v>
      </c>
      <c r="I181" s="114">
        <v>20</v>
      </c>
      <c r="J181" s="114">
        <v>246</v>
      </c>
      <c r="K181" s="115">
        <v>180</v>
      </c>
      <c r="L181" s="116">
        <v>106</v>
      </c>
      <c r="M181" s="75">
        <f>SUM(E181:L181)</f>
        <v>4600</v>
      </c>
    </row>
    <row r="182" spans="2:13" ht="15" thickBot="1" x14ac:dyDescent="0.45">
      <c r="B182" s="289"/>
      <c r="C182" s="295"/>
      <c r="D182" s="52" t="s">
        <v>4</v>
      </c>
      <c r="E182" s="12">
        <v>0.60899999999999999</v>
      </c>
      <c r="F182" s="89">
        <v>0.626</v>
      </c>
      <c r="G182" s="162">
        <v>0.59899999999999998</v>
      </c>
      <c r="H182" s="12">
        <v>0.78700000000000003</v>
      </c>
      <c r="I182" s="34">
        <f>I181/I180</f>
        <v>0.27777777777777779</v>
      </c>
      <c r="J182" s="34">
        <v>0.63900000000000001</v>
      </c>
      <c r="K182" s="94">
        <v>0.67</v>
      </c>
      <c r="L182" s="34">
        <v>0.6</v>
      </c>
      <c r="M182" s="4">
        <f>M181/M180</f>
        <v>0.64407728927471297</v>
      </c>
    </row>
    <row r="183" spans="2:13" x14ac:dyDescent="0.4">
      <c r="B183" s="289"/>
      <c r="C183" s="292" t="s">
        <v>81</v>
      </c>
      <c r="D183" s="17" t="s">
        <v>3</v>
      </c>
      <c r="E183" s="8">
        <v>3257</v>
      </c>
      <c r="F183" s="111">
        <v>824</v>
      </c>
      <c r="G183" s="156">
        <v>1485</v>
      </c>
      <c r="H183" s="22">
        <v>1523</v>
      </c>
      <c r="I183" s="111">
        <v>73</v>
      </c>
      <c r="J183" s="127">
        <v>371</v>
      </c>
      <c r="K183" s="111">
        <v>324</v>
      </c>
      <c r="L183" s="127">
        <v>189</v>
      </c>
      <c r="M183" s="60">
        <f>SUM(E183:L183)</f>
        <v>8046</v>
      </c>
    </row>
    <row r="184" spans="2:13" x14ac:dyDescent="0.4">
      <c r="B184" s="289"/>
      <c r="C184" s="294"/>
      <c r="D184" s="51" t="s">
        <v>0</v>
      </c>
      <c r="E184" s="6">
        <v>1900</v>
      </c>
      <c r="F184" s="114">
        <v>536</v>
      </c>
      <c r="G184" s="114">
        <v>795</v>
      </c>
      <c r="H184" s="11">
        <v>1190</v>
      </c>
      <c r="I184" s="114">
        <v>18</v>
      </c>
      <c r="J184" s="118">
        <v>228</v>
      </c>
      <c r="K184" s="118">
        <v>219</v>
      </c>
      <c r="L184" s="118">
        <v>98</v>
      </c>
      <c r="M184" s="138">
        <f>SUM(E184:L184)</f>
        <v>4984</v>
      </c>
    </row>
    <row r="185" spans="2:13" ht="15" thickBot="1" x14ac:dyDescent="0.45">
      <c r="B185" s="289"/>
      <c r="C185" s="294"/>
      <c r="D185" s="16" t="s">
        <v>4</v>
      </c>
      <c r="E185" s="54">
        <v>0.58299999999999996</v>
      </c>
      <c r="F185" s="34">
        <v>0.65</v>
      </c>
      <c r="G185" s="34">
        <v>0.53500000000000003</v>
      </c>
      <c r="H185" s="56">
        <v>0.78100000000000003</v>
      </c>
      <c r="I185" s="34">
        <f>I184/I183</f>
        <v>0.24657534246575341</v>
      </c>
      <c r="J185" s="130">
        <v>0.61499999999999999</v>
      </c>
      <c r="K185" s="34">
        <v>0.67</v>
      </c>
      <c r="L185" s="130">
        <v>0.52</v>
      </c>
      <c r="M185" s="4">
        <f>M184/M183</f>
        <v>0.61943823017648525</v>
      </c>
    </row>
    <row r="186" spans="2:13" x14ac:dyDescent="0.4">
      <c r="B186" s="289"/>
      <c r="C186" s="291" t="s">
        <v>82</v>
      </c>
      <c r="D186" s="50" t="s">
        <v>5</v>
      </c>
      <c r="E186" s="65">
        <v>3348</v>
      </c>
      <c r="F186" s="157">
        <v>923</v>
      </c>
      <c r="G186" s="67">
        <v>1485</v>
      </c>
      <c r="H186" s="120">
        <v>1592</v>
      </c>
      <c r="I186" s="111">
        <v>63</v>
      </c>
      <c r="J186" s="111">
        <v>452</v>
      </c>
      <c r="K186" s="67">
        <v>309</v>
      </c>
      <c r="L186" s="111">
        <v>214</v>
      </c>
      <c r="M186" s="2">
        <f>SUM(E186:L186)</f>
        <v>8386</v>
      </c>
    </row>
    <row r="187" spans="2:13" x14ac:dyDescent="0.4">
      <c r="B187" s="289"/>
      <c r="C187" s="294"/>
      <c r="D187" s="51" t="s">
        <v>0</v>
      </c>
      <c r="E187" s="11">
        <v>1822</v>
      </c>
      <c r="F187" s="158">
        <v>605</v>
      </c>
      <c r="G187" s="68">
        <v>795</v>
      </c>
      <c r="H187" s="122">
        <v>1250</v>
      </c>
      <c r="I187" s="114">
        <v>13</v>
      </c>
      <c r="J187" s="118">
        <v>267</v>
      </c>
      <c r="K187" s="68">
        <v>227</v>
      </c>
      <c r="L187" s="118">
        <v>125</v>
      </c>
      <c r="M187" s="75">
        <f>SUM(E187:L187)</f>
        <v>5104</v>
      </c>
    </row>
    <row r="188" spans="2:13" ht="15" thickBot="1" x14ac:dyDescent="0.45">
      <c r="B188" s="289"/>
      <c r="C188" s="295"/>
      <c r="D188" s="52" t="s">
        <v>4</v>
      </c>
      <c r="E188" s="69">
        <v>0.54400000000000004</v>
      </c>
      <c r="F188" s="159">
        <v>0.65500000000000003</v>
      </c>
      <c r="G188" s="71">
        <v>0.53500000000000003</v>
      </c>
      <c r="H188" s="72">
        <v>0.78500000000000003</v>
      </c>
      <c r="I188" s="73">
        <f>I187/I186</f>
        <v>0.20634920634920634</v>
      </c>
      <c r="J188" s="73">
        <v>0.59099999999999997</v>
      </c>
      <c r="K188" s="71">
        <v>0.73</v>
      </c>
      <c r="L188" s="73">
        <v>0.57999999999999996</v>
      </c>
      <c r="M188" s="76">
        <f>M187/M186</f>
        <v>0.60863343668018122</v>
      </c>
    </row>
    <row r="189" spans="2:13" x14ac:dyDescent="0.4">
      <c r="B189" s="289"/>
      <c r="C189" s="291" t="s">
        <v>83</v>
      </c>
      <c r="D189" s="50" t="s">
        <v>5</v>
      </c>
      <c r="E189" s="5">
        <v>2335</v>
      </c>
      <c r="F189" s="5">
        <v>1092</v>
      </c>
      <c r="G189" s="156">
        <v>1643</v>
      </c>
      <c r="H189" s="111">
        <v>1518</v>
      </c>
      <c r="I189" s="156">
        <v>68</v>
      </c>
      <c r="J189" s="156">
        <v>438</v>
      </c>
      <c r="K189" s="146">
        <v>356</v>
      </c>
      <c r="L189" s="156">
        <v>153</v>
      </c>
      <c r="M189" s="2">
        <f>SUM(E189:L189)</f>
        <v>7603</v>
      </c>
    </row>
    <row r="190" spans="2:13" x14ac:dyDescent="0.4">
      <c r="B190" s="289"/>
      <c r="C190" s="294"/>
      <c r="D190" s="51" t="s">
        <v>0</v>
      </c>
      <c r="E190" s="6">
        <v>1223</v>
      </c>
      <c r="F190" s="6">
        <v>673</v>
      </c>
      <c r="G190" s="114">
        <v>893</v>
      </c>
      <c r="H190" s="114">
        <v>1197</v>
      </c>
      <c r="I190" s="114">
        <v>15</v>
      </c>
      <c r="J190" s="114">
        <v>243</v>
      </c>
      <c r="K190" s="147">
        <v>265</v>
      </c>
      <c r="L190" s="114">
        <v>113</v>
      </c>
      <c r="M190" s="75">
        <f>SUM(E190:L190)</f>
        <v>4622</v>
      </c>
    </row>
    <row r="191" spans="2:13" ht="15" thickBot="1" x14ac:dyDescent="0.45">
      <c r="B191" s="290"/>
      <c r="C191" s="295"/>
      <c r="D191" s="52" t="s">
        <v>4</v>
      </c>
      <c r="E191" s="7">
        <v>0.52400000000000002</v>
      </c>
      <c r="F191" s="7">
        <v>0.61599999999999999</v>
      </c>
      <c r="G191" s="34">
        <v>0.54400000000000004</v>
      </c>
      <c r="H191" s="12">
        <v>0.78900000000000003</v>
      </c>
      <c r="I191" s="34">
        <f>I190/I189</f>
        <v>0.22058823529411764</v>
      </c>
      <c r="J191" s="34">
        <v>0.55500000000000005</v>
      </c>
      <c r="K191" s="20">
        <v>0.74</v>
      </c>
      <c r="L191" s="34">
        <v>0.74</v>
      </c>
      <c r="M191" s="4">
        <f>M190/M189</f>
        <v>0.60791792713402604</v>
      </c>
    </row>
    <row r="192" spans="2:13" x14ac:dyDescent="0.4">
      <c r="B192" s="289" t="s">
        <v>84</v>
      </c>
      <c r="C192" s="299"/>
      <c r="D192" s="41" t="s">
        <v>5</v>
      </c>
      <c r="E192" s="42">
        <f>E177+E180+E183+E186+E189</f>
        <v>12942</v>
      </c>
      <c r="F192" s="42">
        <f>F177+F180+F183+F186+F189</f>
        <v>3854</v>
      </c>
      <c r="G192" s="42">
        <f t="shared" ref="G192:M192" si="35">G177+G180+G183+G186+G189</f>
        <v>7309</v>
      </c>
      <c r="H192" s="42">
        <f t="shared" si="35"/>
        <v>7360</v>
      </c>
      <c r="I192" s="42">
        <f t="shared" si="35"/>
        <v>356</v>
      </c>
      <c r="J192" s="232">
        <f t="shared" si="35"/>
        <v>1824</v>
      </c>
      <c r="K192" s="232">
        <f t="shared" si="35"/>
        <v>1334</v>
      </c>
      <c r="L192" s="232">
        <f t="shared" si="35"/>
        <v>798</v>
      </c>
      <c r="M192" s="232">
        <f t="shared" si="35"/>
        <v>35777</v>
      </c>
    </row>
    <row r="193" spans="2:13" x14ac:dyDescent="0.4">
      <c r="B193" s="289"/>
      <c r="C193" s="299"/>
      <c r="D193" s="43" t="s">
        <v>0</v>
      </c>
      <c r="E193" s="44">
        <f>E178+E181+E184+E187+E190</f>
        <v>7369</v>
      </c>
      <c r="F193" s="44">
        <f>F178+F181+F184+F187+F190</f>
        <v>2449</v>
      </c>
      <c r="G193" s="44">
        <f t="shared" ref="G193:M193" si="36">G178+G181+G184+G187+G190</f>
        <v>3566</v>
      </c>
      <c r="H193" s="44">
        <f t="shared" si="36"/>
        <v>5713</v>
      </c>
      <c r="I193" s="44">
        <f t="shared" si="36"/>
        <v>96</v>
      </c>
      <c r="J193" s="233">
        <f t="shared" si="36"/>
        <v>1082</v>
      </c>
      <c r="K193" s="233">
        <f t="shared" si="36"/>
        <v>948</v>
      </c>
      <c r="L193" s="233">
        <f t="shared" si="36"/>
        <v>473</v>
      </c>
      <c r="M193" s="233">
        <f t="shared" si="36"/>
        <v>21696</v>
      </c>
    </row>
    <row r="194" spans="2:13" ht="15" thickBot="1" x14ac:dyDescent="0.45">
      <c r="B194" s="300"/>
      <c r="C194" s="301"/>
      <c r="D194" s="45" t="s">
        <v>4</v>
      </c>
      <c r="E194" s="46">
        <f t="shared" ref="E194:M194" si="37">E193/E192</f>
        <v>0.56938649358677174</v>
      </c>
      <c r="F194" s="46"/>
      <c r="G194" s="46">
        <f t="shared" si="37"/>
        <v>0.48789164044328909</v>
      </c>
      <c r="H194" s="46">
        <f t="shared" si="37"/>
        <v>0.77622282608695647</v>
      </c>
      <c r="I194" s="46">
        <f t="shared" si="37"/>
        <v>0.2696629213483146</v>
      </c>
      <c r="J194" s="234">
        <f t="shared" si="37"/>
        <v>0.5932017543859649</v>
      </c>
      <c r="K194" s="234">
        <f t="shared" si="37"/>
        <v>0.71064467766116945</v>
      </c>
      <c r="L194" s="234">
        <f t="shared" si="37"/>
        <v>0.59273182957393489</v>
      </c>
      <c r="M194" s="234">
        <f t="shared" si="37"/>
        <v>0.60642312099952489</v>
      </c>
    </row>
    <row r="195" spans="2:13" ht="15" thickBot="1" x14ac:dyDescent="0.45"/>
    <row r="196" spans="2:13" ht="28.8" customHeight="1" thickBot="1" x14ac:dyDescent="0.45">
      <c r="B196" s="286" t="s">
        <v>9</v>
      </c>
      <c r="C196" s="287"/>
      <c r="D196" s="38" t="s">
        <v>10</v>
      </c>
      <c r="E196" s="1" t="s">
        <v>2</v>
      </c>
      <c r="F196" s="1" t="s">
        <v>7</v>
      </c>
      <c r="G196" s="39" t="s">
        <v>8</v>
      </c>
      <c r="H196" s="40" t="s">
        <v>14</v>
      </c>
      <c r="I196" s="39" t="s">
        <v>6</v>
      </c>
      <c r="J196" s="40" t="s">
        <v>12</v>
      </c>
      <c r="K196" s="39" t="s">
        <v>13</v>
      </c>
      <c r="L196" s="98" t="s">
        <v>17</v>
      </c>
      <c r="M196" s="92" t="s">
        <v>1</v>
      </c>
    </row>
    <row r="197" spans="2:13" ht="14.4" customHeight="1" x14ac:dyDescent="0.4">
      <c r="B197" s="288" t="s">
        <v>85</v>
      </c>
      <c r="C197" s="291" t="s">
        <v>87</v>
      </c>
      <c r="D197" s="17" t="s">
        <v>3</v>
      </c>
      <c r="E197" s="135"/>
      <c r="F197" s="139"/>
      <c r="G197" s="165"/>
      <c r="H197" s="135"/>
      <c r="I197" s="139"/>
      <c r="J197" s="135"/>
      <c r="K197" s="165"/>
      <c r="L197" s="166"/>
      <c r="M197" s="167">
        <f>SUM(E197:L197)</f>
        <v>0</v>
      </c>
    </row>
    <row r="198" spans="2:13" x14ac:dyDescent="0.4">
      <c r="B198" s="289"/>
      <c r="C198" s="292"/>
      <c r="D198" s="51" t="s">
        <v>0</v>
      </c>
      <c r="E198" s="136"/>
      <c r="F198" s="141"/>
      <c r="G198" s="168"/>
      <c r="H198" s="136"/>
      <c r="I198" s="141"/>
      <c r="J198" s="136"/>
      <c r="K198" s="168"/>
      <c r="L198" s="169"/>
      <c r="M198" s="170">
        <f>SUM(E198:L198)</f>
        <v>0</v>
      </c>
    </row>
    <row r="199" spans="2:13" ht="15" thickBot="1" x14ac:dyDescent="0.45">
      <c r="B199" s="289"/>
      <c r="C199" s="293"/>
      <c r="D199" s="52" t="s">
        <v>4</v>
      </c>
      <c r="E199" s="137"/>
      <c r="F199" s="144"/>
      <c r="G199" s="137"/>
      <c r="H199" s="137"/>
      <c r="I199" s="144"/>
      <c r="J199" s="137"/>
      <c r="K199" s="137"/>
      <c r="L199" s="137"/>
      <c r="M199" s="171"/>
    </row>
    <row r="200" spans="2:13" x14ac:dyDescent="0.4">
      <c r="B200" s="289"/>
      <c r="C200" s="291" t="s">
        <v>88</v>
      </c>
      <c r="D200" s="50" t="s">
        <v>3</v>
      </c>
      <c r="E200" s="93">
        <v>3714</v>
      </c>
      <c r="F200" s="111">
        <v>1114</v>
      </c>
      <c r="G200" s="123">
        <v>1655</v>
      </c>
      <c r="H200" s="10">
        <v>1568</v>
      </c>
      <c r="I200" s="124">
        <v>68</v>
      </c>
      <c r="J200" s="124">
        <v>503</v>
      </c>
      <c r="K200" s="112">
        <v>270</v>
      </c>
      <c r="L200" s="113">
        <v>228</v>
      </c>
      <c r="M200" s="3">
        <f>SUM(E200:L200)</f>
        <v>9120</v>
      </c>
    </row>
    <row r="201" spans="2:13" x14ac:dyDescent="0.4">
      <c r="B201" s="289"/>
      <c r="C201" s="294"/>
      <c r="D201" s="51" t="s">
        <v>0</v>
      </c>
      <c r="E201" s="11">
        <v>2020</v>
      </c>
      <c r="F201" s="125">
        <v>709</v>
      </c>
      <c r="G201" s="88">
        <v>908</v>
      </c>
      <c r="H201" s="11">
        <v>1213</v>
      </c>
      <c r="I201" s="114">
        <v>16</v>
      </c>
      <c r="J201" s="114">
        <v>308</v>
      </c>
      <c r="K201" s="115">
        <v>173</v>
      </c>
      <c r="L201" s="116">
        <v>132</v>
      </c>
      <c r="M201" s="75">
        <f>SUM(E201:L201)</f>
        <v>5479</v>
      </c>
    </row>
    <row r="202" spans="2:13" ht="15" thickBot="1" x14ac:dyDescent="0.45">
      <c r="B202" s="289"/>
      <c r="C202" s="295"/>
      <c r="D202" s="52" t="s">
        <v>4</v>
      </c>
      <c r="E202" s="12">
        <v>0.54400000000000004</v>
      </c>
      <c r="F202" s="89">
        <v>0.63600000000000001</v>
      </c>
      <c r="G202" s="162">
        <v>0.54900000000000004</v>
      </c>
      <c r="H202" s="12">
        <v>0.77400000000000002</v>
      </c>
      <c r="I202" s="34">
        <f>I201/I200</f>
        <v>0.23529411764705882</v>
      </c>
      <c r="J202" s="34">
        <v>0.61199999999999999</v>
      </c>
      <c r="K202" s="94">
        <v>0.64</v>
      </c>
      <c r="L202" s="34">
        <v>0.57999999999999996</v>
      </c>
      <c r="M202" s="4">
        <f>M201/M200</f>
        <v>0.60076754385964914</v>
      </c>
    </row>
    <row r="203" spans="2:13" x14ac:dyDescent="0.4">
      <c r="B203" s="289"/>
      <c r="C203" s="292" t="s">
        <v>89</v>
      </c>
      <c r="D203" s="17" t="s">
        <v>3</v>
      </c>
      <c r="E203" s="8">
        <v>3912</v>
      </c>
      <c r="F203" s="111">
        <v>1194</v>
      </c>
      <c r="G203" s="156">
        <v>1792</v>
      </c>
      <c r="H203" s="22">
        <v>1700</v>
      </c>
      <c r="I203" s="111">
        <v>67</v>
      </c>
      <c r="J203" s="127">
        <v>502</v>
      </c>
      <c r="K203" s="111">
        <v>296</v>
      </c>
      <c r="L203" s="127">
        <v>177</v>
      </c>
      <c r="M203" s="60">
        <f>SUM(E203:L203)</f>
        <v>9640</v>
      </c>
    </row>
    <row r="204" spans="2:13" x14ac:dyDescent="0.4">
      <c r="B204" s="289"/>
      <c r="C204" s="294"/>
      <c r="D204" s="51" t="s">
        <v>0</v>
      </c>
      <c r="E204" s="6">
        <v>2062</v>
      </c>
      <c r="F204" s="114">
        <v>776</v>
      </c>
      <c r="G204" s="114">
        <v>947</v>
      </c>
      <c r="H204" s="11">
        <v>1305</v>
      </c>
      <c r="I204" s="114">
        <v>12</v>
      </c>
      <c r="J204" s="118">
        <v>328</v>
      </c>
      <c r="K204" s="118">
        <v>205</v>
      </c>
      <c r="L204" s="118">
        <v>94</v>
      </c>
      <c r="M204" s="138">
        <f>SUM(E204:L204)</f>
        <v>5729</v>
      </c>
    </row>
    <row r="205" spans="2:13" ht="15" thickBot="1" x14ac:dyDescent="0.45">
      <c r="B205" s="289"/>
      <c r="C205" s="294"/>
      <c r="D205" s="16" t="s">
        <v>4</v>
      </c>
      <c r="E205" s="54">
        <v>0.52700000000000002</v>
      </c>
      <c r="F205" s="34">
        <v>0.65</v>
      </c>
      <c r="G205" s="34">
        <v>0.52800000000000002</v>
      </c>
      <c r="H205" s="56">
        <v>0.76800000000000002</v>
      </c>
      <c r="I205" s="34">
        <f>I204/I203</f>
        <v>0.17910447761194029</v>
      </c>
      <c r="J205" s="130">
        <v>0.65300000000000002</v>
      </c>
      <c r="K205" s="34">
        <v>0.69</v>
      </c>
      <c r="L205" s="130">
        <v>0.53</v>
      </c>
      <c r="M205" s="4">
        <f>M204/M203</f>
        <v>0.59429460580912863</v>
      </c>
    </row>
    <row r="206" spans="2:13" x14ac:dyDescent="0.4">
      <c r="B206" s="289"/>
      <c r="C206" s="291" t="s">
        <v>90</v>
      </c>
      <c r="D206" s="50" t="s">
        <v>5</v>
      </c>
      <c r="E206" s="65">
        <v>3936</v>
      </c>
      <c r="F206" s="157">
        <v>1256</v>
      </c>
      <c r="G206" s="67">
        <v>1991</v>
      </c>
      <c r="H206" s="120">
        <v>1689</v>
      </c>
      <c r="I206" s="111">
        <v>68</v>
      </c>
      <c r="J206" s="111">
        <v>502</v>
      </c>
      <c r="K206" s="67">
        <v>340</v>
      </c>
      <c r="L206" s="111">
        <v>261</v>
      </c>
      <c r="M206" s="2">
        <f>SUM(E206:L206)</f>
        <v>10043</v>
      </c>
    </row>
    <row r="207" spans="2:13" x14ac:dyDescent="0.4">
      <c r="B207" s="289"/>
      <c r="C207" s="294"/>
      <c r="D207" s="51" t="s">
        <v>0</v>
      </c>
      <c r="E207" s="11">
        <v>2030</v>
      </c>
      <c r="F207" s="158">
        <v>878</v>
      </c>
      <c r="G207" s="68">
        <v>1055</v>
      </c>
      <c r="H207" s="122">
        <v>1280</v>
      </c>
      <c r="I207" s="114">
        <v>12</v>
      </c>
      <c r="J207" s="118">
        <v>348</v>
      </c>
      <c r="K207" s="68">
        <v>229</v>
      </c>
      <c r="L207" s="118">
        <v>140</v>
      </c>
      <c r="M207" s="75">
        <f>SUM(E207:L207)</f>
        <v>5972</v>
      </c>
    </row>
    <row r="208" spans="2:13" ht="15" thickBot="1" x14ac:dyDescent="0.45">
      <c r="B208" s="289"/>
      <c r="C208" s="295"/>
      <c r="D208" s="52" t="s">
        <v>4</v>
      </c>
      <c r="E208" s="69">
        <v>0.51600000000000001</v>
      </c>
      <c r="F208" s="159">
        <v>0.69899999999999995</v>
      </c>
      <c r="G208" s="71">
        <v>0.53</v>
      </c>
      <c r="H208" s="72">
        <v>0.75800000000000001</v>
      </c>
      <c r="I208" s="73">
        <f>I207/I206</f>
        <v>0.17647058823529413</v>
      </c>
      <c r="J208" s="73">
        <v>0.69299999999999995</v>
      </c>
      <c r="K208" s="71">
        <v>0.67</v>
      </c>
      <c r="L208" s="73">
        <v>0.54</v>
      </c>
      <c r="M208" s="76">
        <f>M207/M206</f>
        <v>0.59464303494971626</v>
      </c>
    </row>
    <row r="209" spans="2:13" x14ac:dyDescent="0.4">
      <c r="B209" s="289"/>
      <c r="C209" s="291" t="s">
        <v>91</v>
      </c>
      <c r="D209" s="50" t="s">
        <v>5</v>
      </c>
      <c r="E209" s="5">
        <v>3439</v>
      </c>
      <c r="F209" s="5">
        <v>1283</v>
      </c>
      <c r="G209" s="156">
        <v>1998</v>
      </c>
      <c r="H209" s="111">
        <v>1484</v>
      </c>
      <c r="I209" s="156">
        <v>71</v>
      </c>
      <c r="J209" s="156">
        <v>540</v>
      </c>
      <c r="K209" s="146">
        <v>434</v>
      </c>
      <c r="L209" s="156">
        <v>244</v>
      </c>
      <c r="M209" s="2">
        <f>SUM(E209:L209)</f>
        <v>9493</v>
      </c>
    </row>
    <row r="210" spans="2:13" x14ac:dyDescent="0.4">
      <c r="B210" s="289"/>
      <c r="C210" s="294"/>
      <c r="D210" s="51" t="s">
        <v>0</v>
      </c>
      <c r="E210" s="6">
        <v>1653</v>
      </c>
      <c r="F210" s="6">
        <v>805</v>
      </c>
      <c r="G210" s="114">
        <v>1001</v>
      </c>
      <c r="H210" s="114">
        <v>1146</v>
      </c>
      <c r="I210" s="114">
        <v>15</v>
      </c>
      <c r="J210" s="114">
        <v>329</v>
      </c>
      <c r="K210" s="147">
        <v>297</v>
      </c>
      <c r="L210" s="114">
        <v>135</v>
      </c>
      <c r="M210" s="75">
        <f>SUM(E210:L210)</f>
        <v>5381</v>
      </c>
    </row>
    <row r="211" spans="2:13" ht="15" thickBot="1" x14ac:dyDescent="0.45">
      <c r="B211" s="290"/>
      <c r="C211" s="295"/>
      <c r="D211" s="52" t="s">
        <v>4</v>
      </c>
      <c r="E211" s="7">
        <v>0.48099999999999998</v>
      </c>
      <c r="F211" s="7">
        <v>0.627</v>
      </c>
      <c r="G211" s="34">
        <v>0.501</v>
      </c>
      <c r="H211" s="12">
        <v>0.77200000000000002</v>
      </c>
      <c r="I211" s="34">
        <f>I210/I209</f>
        <v>0.21126760563380281</v>
      </c>
      <c r="J211" s="34">
        <v>0.60899999999999999</v>
      </c>
      <c r="K211" s="20">
        <v>0.68</v>
      </c>
      <c r="L211" s="34">
        <v>0.55000000000000004</v>
      </c>
      <c r="M211" s="4">
        <f>M210/M209</f>
        <v>0.56683872326977769</v>
      </c>
    </row>
    <row r="212" spans="2:13" x14ac:dyDescent="0.4">
      <c r="B212" s="289" t="s">
        <v>86</v>
      </c>
      <c r="C212" s="299"/>
      <c r="D212" s="41" t="s">
        <v>5</v>
      </c>
      <c r="E212" s="42">
        <f t="shared" ref="E212:M212" si="38">E197+E200+E203+E206+E209</f>
        <v>15001</v>
      </c>
      <c r="F212" s="42">
        <f t="shared" si="38"/>
        <v>4847</v>
      </c>
      <c r="G212" s="42">
        <f t="shared" si="38"/>
        <v>7436</v>
      </c>
      <c r="H212" s="42">
        <f t="shared" si="38"/>
        <v>6441</v>
      </c>
      <c r="I212" s="42">
        <f t="shared" si="38"/>
        <v>274</v>
      </c>
      <c r="J212" s="42">
        <f t="shared" si="38"/>
        <v>2047</v>
      </c>
      <c r="K212" s="42">
        <f t="shared" si="38"/>
        <v>1340</v>
      </c>
      <c r="L212" s="42">
        <f t="shared" si="38"/>
        <v>910</v>
      </c>
      <c r="M212" s="232">
        <f t="shared" si="38"/>
        <v>38296</v>
      </c>
    </row>
    <row r="213" spans="2:13" x14ac:dyDescent="0.4">
      <c r="B213" s="289"/>
      <c r="C213" s="299"/>
      <c r="D213" s="43" t="s">
        <v>0</v>
      </c>
      <c r="E213" s="44">
        <f t="shared" ref="E213:M213" si="39">E198+E201+E204+E207+E210</f>
        <v>7765</v>
      </c>
      <c r="F213" s="44">
        <f t="shared" si="39"/>
        <v>3168</v>
      </c>
      <c r="G213" s="44">
        <f t="shared" si="39"/>
        <v>3911</v>
      </c>
      <c r="H213" s="44">
        <f t="shared" si="39"/>
        <v>4944</v>
      </c>
      <c r="I213" s="44">
        <f t="shared" si="39"/>
        <v>55</v>
      </c>
      <c r="J213" s="44">
        <f t="shared" si="39"/>
        <v>1313</v>
      </c>
      <c r="K213" s="44">
        <f t="shared" si="39"/>
        <v>904</v>
      </c>
      <c r="L213" s="44">
        <f t="shared" si="39"/>
        <v>501</v>
      </c>
      <c r="M213" s="233">
        <f t="shared" si="39"/>
        <v>22561</v>
      </c>
    </row>
    <row r="214" spans="2:13" ht="15" thickBot="1" x14ac:dyDescent="0.45">
      <c r="B214" s="300"/>
      <c r="C214" s="301"/>
      <c r="D214" s="45" t="s">
        <v>4</v>
      </c>
      <c r="E214" s="46">
        <f t="shared" ref="E214" si="40">E213/E212</f>
        <v>0.51763215785614292</v>
      </c>
      <c r="F214" s="46"/>
      <c r="G214" s="46">
        <f t="shared" ref="G214:M214" si="41">G213/G212</f>
        <v>0.52595481441635283</v>
      </c>
      <c r="H214" s="46">
        <f t="shared" si="41"/>
        <v>0.7675826734979041</v>
      </c>
      <c r="I214" s="46">
        <f t="shared" si="41"/>
        <v>0.20072992700729927</v>
      </c>
      <c r="J214" s="46">
        <f t="shared" si="41"/>
        <v>0.64142647777234973</v>
      </c>
      <c r="K214" s="46">
        <f t="shared" si="41"/>
        <v>0.67462686567164176</v>
      </c>
      <c r="L214" s="46">
        <f t="shared" si="41"/>
        <v>0.55054945054945059</v>
      </c>
      <c r="M214" s="234">
        <f t="shared" si="41"/>
        <v>0.5891215792772091</v>
      </c>
    </row>
    <row r="215" spans="2:13" ht="15" thickBot="1" x14ac:dyDescent="0.45"/>
    <row r="216" spans="2:13" ht="34.799999999999997" customHeight="1" thickBot="1" x14ac:dyDescent="0.45">
      <c r="B216" s="286" t="s">
        <v>9</v>
      </c>
      <c r="C216" s="287"/>
      <c r="D216" s="38" t="s">
        <v>10</v>
      </c>
      <c r="E216" s="1" t="s">
        <v>2</v>
      </c>
      <c r="F216" s="1" t="s">
        <v>7</v>
      </c>
      <c r="G216" s="39" t="s">
        <v>8</v>
      </c>
      <c r="H216" s="40" t="s">
        <v>14</v>
      </c>
      <c r="I216" s="39" t="s">
        <v>6</v>
      </c>
      <c r="J216" s="40" t="s">
        <v>12</v>
      </c>
      <c r="K216" s="39" t="s">
        <v>13</v>
      </c>
      <c r="L216" s="98" t="s">
        <v>17</v>
      </c>
      <c r="M216" s="92" t="s">
        <v>1</v>
      </c>
    </row>
    <row r="217" spans="2:13" x14ac:dyDescent="0.4">
      <c r="B217" s="288" t="s">
        <v>92</v>
      </c>
      <c r="C217" s="291" t="s">
        <v>98</v>
      </c>
      <c r="D217" s="17" t="s">
        <v>3</v>
      </c>
      <c r="E217" s="148">
        <v>3402</v>
      </c>
      <c r="F217" s="148">
        <v>752</v>
      </c>
      <c r="G217" s="172">
        <v>1669</v>
      </c>
      <c r="H217" s="148">
        <v>1382</v>
      </c>
      <c r="I217" s="111">
        <v>66</v>
      </c>
      <c r="J217" s="148">
        <v>1100</v>
      </c>
      <c r="K217" s="172">
        <v>251</v>
      </c>
      <c r="L217" s="105">
        <v>190</v>
      </c>
      <c r="M217" s="106">
        <f>SUM(E217:L217)</f>
        <v>8812</v>
      </c>
    </row>
    <row r="218" spans="2:13" x14ac:dyDescent="0.4">
      <c r="B218" s="289"/>
      <c r="C218" s="292"/>
      <c r="D218" s="51" t="s">
        <v>0</v>
      </c>
      <c r="E218" s="107">
        <v>1710</v>
      </c>
      <c r="F218" s="107">
        <v>476</v>
      </c>
      <c r="G218" s="108">
        <v>861</v>
      </c>
      <c r="H218" s="107">
        <v>1030</v>
      </c>
      <c r="I218" s="114">
        <v>13</v>
      </c>
      <c r="J218" s="107">
        <v>625</v>
      </c>
      <c r="K218" s="108">
        <v>145</v>
      </c>
      <c r="L218" s="109">
        <v>128</v>
      </c>
      <c r="M218" s="110">
        <f>SUM(E218:L218)</f>
        <v>4988</v>
      </c>
    </row>
    <row r="219" spans="2:13" ht="15" thickBot="1" x14ac:dyDescent="0.45">
      <c r="B219" s="289"/>
      <c r="C219" s="293"/>
      <c r="D219" s="52" t="s">
        <v>4</v>
      </c>
      <c r="E219" s="73">
        <v>0.503</v>
      </c>
      <c r="F219" s="73">
        <v>0.63300000000000001</v>
      </c>
      <c r="G219" s="73">
        <v>0.51600000000000001</v>
      </c>
      <c r="H219" s="73">
        <v>0.745</v>
      </c>
      <c r="I219" s="34">
        <f>I218/I217</f>
        <v>0.19696969696969696</v>
      </c>
      <c r="J219" s="73">
        <v>0.56799999999999995</v>
      </c>
      <c r="K219" s="73">
        <v>0.56999999999999995</v>
      </c>
      <c r="L219" s="73">
        <v>0.67</v>
      </c>
      <c r="M219" s="101">
        <f>M218/M217</f>
        <v>0.56604630049931914</v>
      </c>
    </row>
    <row r="220" spans="2:13" x14ac:dyDescent="0.4">
      <c r="B220" s="289"/>
      <c r="C220" s="291" t="s">
        <v>94</v>
      </c>
      <c r="D220" s="50" t="s">
        <v>3</v>
      </c>
      <c r="E220" s="93">
        <v>3173</v>
      </c>
      <c r="F220" s="111">
        <v>1366</v>
      </c>
      <c r="G220" s="123">
        <v>1792</v>
      </c>
      <c r="H220" s="10">
        <v>1641</v>
      </c>
      <c r="I220" s="124">
        <v>60</v>
      </c>
      <c r="J220" s="124">
        <v>656</v>
      </c>
      <c r="K220" s="112">
        <v>353</v>
      </c>
      <c r="L220" s="113">
        <v>191</v>
      </c>
      <c r="M220" s="3">
        <f>SUM(E220:L220)</f>
        <v>9232</v>
      </c>
    </row>
    <row r="221" spans="2:13" x14ac:dyDescent="0.4">
      <c r="B221" s="289"/>
      <c r="C221" s="294"/>
      <c r="D221" s="51" t="s">
        <v>0</v>
      </c>
      <c r="E221" s="11">
        <v>1731</v>
      </c>
      <c r="F221" s="125">
        <v>1003</v>
      </c>
      <c r="G221" s="88">
        <v>964</v>
      </c>
      <c r="H221" s="11">
        <v>1255</v>
      </c>
      <c r="I221" s="114">
        <v>12</v>
      </c>
      <c r="J221" s="114">
        <v>432</v>
      </c>
      <c r="K221" s="115">
        <v>223</v>
      </c>
      <c r="L221" s="116">
        <v>108</v>
      </c>
      <c r="M221" s="75">
        <f>SUM(E221:L221)</f>
        <v>5728</v>
      </c>
    </row>
    <row r="222" spans="2:13" ht="15" thickBot="1" x14ac:dyDescent="0.45">
      <c r="B222" s="289"/>
      <c r="C222" s="295"/>
      <c r="D222" s="52" t="s">
        <v>4</v>
      </c>
      <c r="E222" s="12">
        <v>0.54600000000000004</v>
      </c>
      <c r="F222" s="89">
        <v>0.73399999999999999</v>
      </c>
      <c r="G222" s="162">
        <v>0.53800000000000003</v>
      </c>
      <c r="H222" s="12">
        <v>0.76500000000000001</v>
      </c>
      <c r="I222" s="34">
        <f>I221/I220</f>
        <v>0.2</v>
      </c>
      <c r="J222" s="34">
        <v>0.65900000000000003</v>
      </c>
      <c r="K222" s="94">
        <v>0.63</v>
      </c>
      <c r="L222" s="34">
        <v>0.56999999999999995</v>
      </c>
      <c r="M222" s="4">
        <f>M221/M220</f>
        <v>0.62045060658578854</v>
      </c>
    </row>
    <row r="223" spans="2:13" x14ac:dyDescent="0.4">
      <c r="B223" s="289"/>
      <c r="C223" s="292" t="s">
        <v>95</v>
      </c>
      <c r="D223" s="17" t="s">
        <v>3</v>
      </c>
      <c r="E223" s="8">
        <v>3051</v>
      </c>
      <c r="F223" s="111">
        <v>1368</v>
      </c>
      <c r="G223" s="156">
        <v>1856</v>
      </c>
      <c r="H223" s="22">
        <v>1619</v>
      </c>
      <c r="I223" s="111">
        <v>55</v>
      </c>
      <c r="J223" s="127">
        <v>674</v>
      </c>
      <c r="K223" s="111">
        <v>364</v>
      </c>
      <c r="L223" s="127">
        <v>222</v>
      </c>
      <c r="M223" s="60">
        <f>SUM(E223:L223)</f>
        <v>9209</v>
      </c>
    </row>
    <row r="224" spans="2:13" x14ac:dyDescent="0.4">
      <c r="B224" s="289"/>
      <c r="C224" s="294"/>
      <c r="D224" s="51" t="s">
        <v>0</v>
      </c>
      <c r="E224" s="6">
        <v>1633</v>
      </c>
      <c r="F224" s="114">
        <v>972</v>
      </c>
      <c r="G224" s="114">
        <v>1042</v>
      </c>
      <c r="H224" s="11">
        <v>1155</v>
      </c>
      <c r="I224" s="114">
        <v>14</v>
      </c>
      <c r="J224" s="118">
        <v>413</v>
      </c>
      <c r="K224" s="118">
        <v>262</v>
      </c>
      <c r="L224" s="118">
        <v>109</v>
      </c>
      <c r="M224" s="138">
        <f>SUM(E224:L224)</f>
        <v>5600</v>
      </c>
    </row>
    <row r="225" spans="2:13" ht="15" thickBot="1" x14ac:dyDescent="0.45">
      <c r="B225" s="289"/>
      <c r="C225" s="294"/>
      <c r="D225" s="16" t="s">
        <v>4</v>
      </c>
      <c r="E225" s="54">
        <v>0.53500000000000003</v>
      </c>
      <c r="F225" s="34">
        <v>0.71099999999999997</v>
      </c>
      <c r="G225" s="34">
        <v>0.56100000000000005</v>
      </c>
      <c r="H225" s="56">
        <v>0.71299999999999997</v>
      </c>
      <c r="I225" s="34">
        <f>I224/I223</f>
        <v>0.25454545454545452</v>
      </c>
      <c r="J225" s="130">
        <v>0.61299999999999999</v>
      </c>
      <c r="K225" s="34">
        <v>0.71</v>
      </c>
      <c r="L225" s="130">
        <v>0.49</v>
      </c>
      <c r="M225" s="4">
        <f>M224/M223</f>
        <v>0.60810077098490611</v>
      </c>
    </row>
    <row r="226" spans="2:13" x14ac:dyDescent="0.4">
      <c r="B226" s="289"/>
      <c r="C226" s="291" t="s">
        <v>96</v>
      </c>
      <c r="D226" s="50" t="s">
        <v>5</v>
      </c>
      <c r="E226" s="65">
        <v>2631</v>
      </c>
      <c r="F226" s="157">
        <v>1340</v>
      </c>
      <c r="G226" s="67">
        <v>1751</v>
      </c>
      <c r="H226" s="120">
        <v>1362</v>
      </c>
      <c r="I226" s="111">
        <v>55</v>
      </c>
      <c r="J226" s="111">
        <v>547</v>
      </c>
      <c r="K226" s="67">
        <v>291</v>
      </c>
      <c r="L226" s="111">
        <v>150</v>
      </c>
      <c r="M226" s="2">
        <f>SUM(E226:L226)</f>
        <v>8127</v>
      </c>
    </row>
    <row r="227" spans="2:13" x14ac:dyDescent="0.4">
      <c r="B227" s="289"/>
      <c r="C227" s="294"/>
      <c r="D227" s="51" t="s">
        <v>0</v>
      </c>
      <c r="E227" s="11">
        <v>1352</v>
      </c>
      <c r="F227" s="158">
        <v>925</v>
      </c>
      <c r="G227" s="68">
        <v>929</v>
      </c>
      <c r="H227" s="122">
        <v>936</v>
      </c>
      <c r="I227" s="114">
        <v>18</v>
      </c>
      <c r="J227" s="118">
        <v>321</v>
      </c>
      <c r="K227" s="68">
        <v>219</v>
      </c>
      <c r="L227" s="118">
        <v>82</v>
      </c>
      <c r="M227" s="75">
        <f>SUM(E227:L227)</f>
        <v>4782</v>
      </c>
    </row>
    <row r="228" spans="2:13" ht="15" thickBot="1" x14ac:dyDescent="0.45">
      <c r="B228" s="289"/>
      <c r="C228" s="295"/>
      <c r="D228" s="52" t="s">
        <v>4</v>
      </c>
      <c r="E228" s="69">
        <v>0.51400000000000001</v>
      </c>
      <c r="F228" s="159">
        <v>0.69</v>
      </c>
      <c r="G228" s="71">
        <v>0.53100000000000003</v>
      </c>
      <c r="H228" s="72">
        <v>0.68700000000000006</v>
      </c>
      <c r="I228" s="73">
        <f>I227/I226</f>
        <v>0.32727272727272727</v>
      </c>
      <c r="J228" s="73">
        <v>0.58699999999999997</v>
      </c>
      <c r="K228" s="71">
        <v>0.75</v>
      </c>
      <c r="L228" s="73">
        <v>0.55000000000000004</v>
      </c>
      <c r="M228" s="76">
        <f>M227/M226</f>
        <v>0.58840900701365817</v>
      </c>
    </row>
    <row r="229" spans="2:13" x14ac:dyDescent="0.4">
      <c r="B229" s="289"/>
      <c r="C229" s="291" t="s">
        <v>97</v>
      </c>
      <c r="D229" s="50" t="s">
        <v>5</v>
      </c>
      <c r="E229" s="5">
        <v>565</v>
      </c>
      <c r="F229" s="5">
        <v>852</v>
      </c>
      <c r="G229" s="139"/>
      <c r="H229" s="111">
        <v>337</v>
      </c>
      <c r="I229" s="139"/>
      <c r="J229" s="156">
        <v>301</v>
      </c>
      <c r="K229" s="146">
        <v>155</v>
      </c>
      <c r="L229" s="156">
        <v>47</v>
      </c>
      <c r="M229" s="2">
        <f>SUM(E229:L229)</f>
        <v>2257</v>
      </c>
    </row>
    <row r="230" spans="2:13" x14ac:dyDescent="0.4">
      <c r="B230" s="289"/>
      <c r="C230" s="294"/>
      <c r="D230" s="51" t="s">
        <v>0</v>
      </c>
      <c r="E230" s="6">
        <v>345</v>
      </c>
      <c r="F230" s="6">
        <v>504</v>
      </c>
      <c r="G230" s="141"/>
      <c r="H230" s="114">
        <v>283</v>
      </c>
      <c r="I230" s="141"/>
      <c r="J230" s="114">
        <v>184</v>
      </c>
      <c r="K230" s="147">
        <v>114</v>
      </c>
      <c r="L230" s="114">
        <v>12</v>
      </c>
      <c r="M230" s="75">
        <f>SUM(E230:L230)</f>
        <v>1442</v>
      </c>
    </row>
    <row r="231" spans="2:13" ht="15" thickBot="1" x14ac:dyDescent="0.45">
      <c r="B231" s="290"/>
      <c r="C231" s="295"/>
      <c r="D231" s="52" t="s">
        <v>4</v>
      </c>
      <c r="E231" s="7">
        <v>0.61099999999999999</v>
      </c>
      <c r="F231" s="7">
        <v>0.59199999999999997</v>
      </c>
      <c r="G231" s="144"/>
      <c r="H231" s="12">
        <v>0.84</v>
      </c>
      <c r="I231" s="144"/>
      <c r="J231" s="34">
        <v>0.61099999999999999</v>
      </c>
      <c r="K231" s="20">
        <v>0.73</v>
      </c>
      <c r="L231" s="34">
        <v>0.26</v>
      </c>
      <c r="M231" s="4">
        <f>M230/M229</f>
        <v>0.63890119627824549</v>
      </c>
    </row>
    <row r="232" spans="2:13" x14ac:dyDescent="0.4">
      <c r="B232" s="289" t="s">
        <v>93</v>
      </c>
      <c r="C232" s="299"/>
      <c r="D232" s="41" t="s">
        <v>5</v>
      </c>
      <c r="E232" s="42">
        <f t="shared" ref="E232:M232" si="42">E217+E220+E223+E226+E229</f>
        <v>12822</v>
      </c>
      <c r="F232" s="42">
        <f t="shared" si="42"/>
        <v>5678</v>
      </c>
      <c r="G232" s="42">
        <f t="shared" si="42"/>
        <v>7068</v>
      </c>
      <c r="H232" s="42">
        <f t="shared" si="42"/>
        <v>6341</v>
      </c>
      <c r="I232" s="42">
        <f t="shared" si="42"/>
        <v>236</v>
      </c>
      <c r="J232" s="42">
        <f t="shared" si="42"/>
        <v>3278</v>
      </c>
      <c r="K232" s="42">
        <f t="shared" si="42"/>
        <v>1414</v>
      </c>
      <c r="L232" s="42">
        <f t="shared" si="42"/>
        <v>800</v>
      </c>
      <c r="M232" s="42">
        <f t="shared" si="42"/>
        <v>37637</v>
      </c>
    </row>
    <row r="233" spans="2:13" x14ac:dyDescent="0.4">
      <c r="B233" s="289"/>
      <c r="C233" s="299"/>
      <c r="D233" s="43" t="s">
        <v>0</v>
      </c>
      <c r="E233" s="44">
        <f t="shared" ref="E233:M233" si="43">E218+E221+E224+E227+E230</f>
        <v>6771</v>
      </c>
      <c r="F233" s="44">
        <f t="shared" si="43"/>
        <v>3880</v>
      </c>
      <c r="G233" s="44">
        <f t="shared" si="43"/>
        <v>3796</v>
      </c>
      <c r="H233" s="44">
        <f t="shared" si="43"/>
        <v>4659</v>
      </c>
      <c r="I233" s="44">
        <f t="shared" si="43"/>
        <v>57</v>
      </c>
      <c r="J233" s="44">
        <f t="shared" si="43"/>
        <v>1975</v>
      </c>
      <c r="K233" s="44">
        <f t="shared" si="43"/>
        <v>963</v>
      </c>
      <c r="L233" s="44">
        <f t="shared" si="43"/>
        <v>439</v>
      </c>
      <c r="M233" s="44">
        <f t="shared" si="43"/>
        <v>22540</v>
      </c>
    </row>
    <row r="234" spans="2:13" ht="15" thickBot="1" x14ac:dyDescent="0.45">
      <c r="B234" s="300"/>
      <c r="C234" s="301"/>
      <c r="D234" s="45" t="s">
        <v>4</v>
      </c>
      <c r="E234" s="46">
        <f t="shared" ref="E234:F234" si="44">E233/E232</f>
        <v>0.52807674309780062</v>
      </c>
      <c r="F234" s="46">
        <f t="shared" si="44"/>
        <v>0.6833392039450511</v>
      </c>
      <c r="G234" s="46">
        <f t="shared" ref="G234:M234" si="45">G233/G232</f>
        <v>0.53706847764572718</v>
      </c>
      <c r="H234" s="46">
        <f t="shared" si="45"/>
        <v>0.73474215423434786</v>
      </c>
      <c r="I234" s="46">
        <f t="shared" si="45"/>
        <v>0.24152542372881355</v>
      </c>
      <c r="J234" s="46">
        <f t="shared" si="45"/>
        <v>0.60250152532031731</v>
      </c>
      <c r="K234" s="46">
        <f t="shared" si="45"/>
        <v>0.68104667609618108</v>
      </c>
      <c r="L234" s="46">
        <f t="shared" si="45"/>
        <v>0.54874999999999996</v>
      </c>
      <c r="M234" s="46">
        <f t="shared" si="45"/>
        <v>0.59887876291946751</v>
      </c>
    </row>
    <row r="235" spans="2:13" ht="15" thickBot="1" x14ac:dyDescent="0.45"/>
    <row r="236" spans="2:13" ht="25.8" thickBot="1" x14ac:dyDescent="0.45">
      <c r="B236" s="286" t="s">
        <v>9</v>
      </c>
      <c r="C236" s="287"/>
      <c r="D236" s="38" t="s">
        <v>10</v>
      </c>
      <c r="E236" s="1" t="s">
        <v>2</v>
      </c>
      <c r="F236" s="1" t="s">
        <v>7</v>
      </c>
      <c r="G236" s="39" t="s">
        <v>8</v>
      </c>
      <c r="H236" s="40" t="s">
        <v>14</v>
      </c>
      <c r="I236" s="39" t="s">
        <v>6</v>
      </c>
      <c r="J236" s="40" t="s">
        <v>12</v>
      </c>
      <c r="K236" s="39" t="s">
        <v>13</v>
      </c>
      <c r="L236" s="98" t="s">
        <v>17</v>
      </c>
      <c r="M236" s="92" t="s">
        <v>1</v>
      </c>
    </row>
    <row r="237" spans="2:13" ht="14.4" customHeight="1" x14ac:dyDescent="0.4">
      <c r="B237" s="288" t="s">
        <v>99</v>
      </c>
      <c r="C237" s="291" t="s">
        <v>100</v>
      </c>
      <c r="D237" s="17" t="s">
        <v>3</v>
      </c>
      <c r="E237" s="148">
        <v>1631</v>
      </c>
      <c r="F237" s="135"/>
      <c r="G237" s="148">
        <v>1410</v>
      </c>
      <c r="H237" s="148">
        <v>921</v>
      </c>
      <c r="I237" s="111">
        <v>45</v>
      </c>
      <c r="J237" s="148">
        <v>198</v>
      </c>
      <c r="K237" s="172">
        <v>90</v>
      </c>
      <c r="L237" s="105">
        <v>56</v>
      </c>
      <c r="M237" s="106">
        <f>SUM(E237:L237)</f>
        <v>4351</v>
      </c>
    </row>
    <row r="238" spans="2:13" x14ac:dyDescent="0.4">
      <c r="B238" s="289"/>
      <c r="C238" s="292"/>
      <c r="D238" s="51" t="s">
        <v>0</v>
      </c>
      <c r="E238" s="107">
        <v>914</v>
      </c>
      <c r="F238" s="136"/>
      <c r="G238" s="107">
        <v>703</v>
      </c>
      <c r="H238" s="107">
        <v>681</v>
      </c>
      <c r="I238" s="114">
        <v>10</v>
      </c>
      <c r="J238" s="107">
        <v>127</v>
      </c>
      <c r="K238" s="108">
        <v>68</v>
      </c>
      <c r="L238" s="109">
        <v>34</v>
      </c>
      <c r="M238" s="110">
        <f>SUM(E238:L238)</f>
        <v>2537</v>
      </c>
    </row>
    <row r="239" spans="2:13" ht="15" thickBot="1" x14ac:dyDescent="0.45">
      <c r="B239" s="289"/>
      <c r="C239" s="293"/>
      <c r="D239" s="52" t="s">
        <v>4</v>
      </c>
      <c r="E239" s="73">
        <v>0.56000000000000005</v>
      </c>
      <c r="F239" s="137"/>
      <c r="G239" s="73">
        <v>0.499</v>
      </c>
      <c r="H239" s="73">
        <v>0.73899999999999999</v>
      </c>
      <c r="I239" s="34">
        <f>I238/I237</f>
        <v>0.22222222222222221</v>
      </c>
      <c r="J239" s="73" t="s">
        <v>105</v>
      </c>
      <c r="K239" s="73">
        <v>0.75</v>
      </c>
      <c r="L239" s="73">
        <v>0.61</v>
      </c>
      <c r="M239" s="101">
        <f>M238/M237</f>
        <v>0.58308434842564927</v>
      </c>
    </row>
    <row r="240" spans="2:13" x14ac:dyDescent="0.4">
      <c r="B240" s="289"/>
      <c r="C240" s="291" t="s">
        <v>101</v>
      </c>
      <c r="D240" s="50" t="s">
        <v>3</v>
      </c>
      <c r="E240" s="93">
        <v>3636</v>
      </c>
      <c r="F240" s="111">
        <v>801</v>
      </c>
      <c r="G240" s="123">
        <v>1761</v>
      </c>
      <c r="H240" s="10">
        <v>1644</v>
      </c>
      <c r="I240" s="124">
        <v>40</v>
      </c>
      <c r="J240" s="124">
        <v>761</v>
      </c>
      <c r="K240" s="112">
        <v>320</v>
      </c>
      <c r="L240" s="113">
        <v>268</v>
      </c>
      <c r="M240" s="3">
        <f>SUM(E240:L240)</f>
        <v>9231</v>
      </c>
    </row>
    <row r="241" spans="2:13" x14ac:dyDescent="0.4">
      <c r="B241" s="289"/>
      <c r="C241" s="294"/>
      <c r="D241" s="51" t="s">
        <v>0</v>
      </c>
      <c r="E241" s="11">
        <v>2112</v>
      </c>
      <c r="F241" s="125">
        <v>542</v>
      </c>
      <c r="G241" s="88">
        <v>1026</v>
      </c>
      <c r="H241" s="11">
        <v>1329</v>
      </c>
      <c r="I241" s="114">
        <v>9</v>
      </c>
      <c r="J241" s="114">
        <v>506</v>
      </c>
      <c r="K241" s="115">
        <v>211</v>
      </c>
      <c r="L241" s="116">
        <v>129</v>
      </c>
      <c r="M241" s="75">
        <f>SUM(E241:L241)</f>
        <v>5864</v>
      </c>
    </row>
    <row r="242" spans="2:13" ht="15" thickBot="1" x14ac:dyDescent="0.45">
      <c r="B242" s="289"/>
      <c r="C242" s="295"/>
      <c r="D242" s="52" t="s">
        <v>4</v>
      </c>
      <c r="E242" s="12">
        <v>0.60799999999999998</v>
      </c>
      <c r="F242" s="89">
        <v>0.67700000000000005</v>
      </c>
      <c r="G242" s="162">
        <v>0.58199999999999996</v>
      </c>
      <c r="H242" s="12">
        <v>0.80800000000000005</v>
      </c>
      <c r="I242" s="34">
        <f>I241/I240</f>
        <v>0.22500000000000001</v>
      </c>
      <c r="J242" s="34">
        <v>0.66500000000000004</v>
      </c>
      <c r="K242" s="94">
        <v>0.65</v>
      </c>
      <c r="L242" s="34">
        <v>0.48</v>
      </c>
      <c r="M242" s="4">
        <f>M241/M240</f>
        <v>0.63525078539703173</v>
      </c>
    </row>
    <row r="243" spans="2:13" x14ac:dyDescent="0.4">
      <c r="B243" s="289"/>
      <c r="C243" s="292" t="s">
        <v>102</v>
      </c>
      <c r="D243" s="17" t="s">
        <v>3</v>
      </c>
      <c r="E243" s="8">
        <v>3414</v>
      </c>
      <c r="F243" s="111">
        <v>832</v>
      </c>
      <c r="G243" s="156">
        <v>2060</v>
      </c>
      <c r="H243" s="22">
        <v>1419</v>
      </c>
      <c r="I243" s="111">
        <v>66</v>
      </c>
      <c r="J243" s="127">
        <v>673</v>
      </c>
      <c r="K243" s="111">
        <v>364</v>
      </c>
      <c r="L243" s="127">
        <v>266</v>
      </c>
      <c r="M243" s="60">
        <f>SUM(E243:L243)</f>
        <v>9094</v>
      </c>
    </row>
    <row r="244" spans="2:13" x14ac:dyDescent="0.4">
      <c r="B244" s="289"/>
      <c r="C244" s="294"/>
      <c r="D244" s="51" t="s">
        <v>0</v>
      </c>
      <c r="E244" s="6">
        <v>1997</v>
      </c>
      <c r="F244" s="114">
        <v>586</v>
      </c>
      <c r="G244" s="114">
        <v>1242</v>
      </c>
      <c r="H244" s="11">
        <v>1106</v>
      </c>
      <c r="I244" s="114">
        <v>24</v>
      </c>
      <c r="J244" s="118">
        <v>461</v>
      </c>
      <c r="K244" s="118">
        <v>276</v>
      </c>
      <c r="L244" s="118">
        <v>161</v>
      </c>
      <c r="M244" s="138">
        <f>SUM(E244:L244)</f>
        <v>5853</v>
      </c>
    </row>
    <row r="245" spans="2:13" ht="15" thickBot="1" x14ac:dyDescent="0.45">
      <c r="B245" s="289"/>
      <c r="C245" s="294"/>
      <c r="D245" s="16" t="s">
        <v>4</v>
      </c>
      <c r="E245" s="54">
        <v>0.58499999999999996</v>
      </c>
      <c r="F245" s="34">
        <v>0.70399999999999996</v>
      </c>
      <c r="G245" s="34">
        <v>0.6</v>
      </c>
      <c r="H245" s="56">
        <v>0.77900000000000003</v>
      </c>
      <c r="I245" s="34">
        <f>I244/I243</f>
        <v>0.36363636363636365</v>
      </c>
      <c r="J245" s="130">
        <v>0.68500000000000005</v>
      </c>
      <c r="K245" s="34">
        <v>0.75</v>
      </c>
      <c r="L245" s="130">
        <v>0.61</v>
      </c>
      <c r="M245" s="4">
        <f>M244/M243</f>
        <v>0.64361117220145148</v>
      </c>
    </row>
    <row r="246" spans="2:13" x14ac:dyDescent="0.4">
      <c r="B246" s="289"/>
      <c r="C246" s="291" t="s">
        <v>103</v>
      </c>
      <c r="D246" s="50" t="s">
        <v>5</v>
      </c>
      <c r="E246" s="65">
        <v>3539</v>
      </c>
      <c r="F246" s="157">
        <v>930</v>
      </c>
      <c r="G246" s="67">
        <v>1913</v>
      </c>
      <c r="H246" s="120">
        <v>1493</v>
      </c>
      <c r="I246" s="111">
        <v>60</v>
      </c>
      <c r="J246" s="111">
        <v>655</v>
      </c>
      <c r="K246" s="67">
        <v>420</v>
      </c>
      <c r="L246" s="111">
        <v>371</v>
      </c>
      <c r="M246" s="60">
        <f>SUM(E246:L246)</f>
        <v>9381</v>
      </c>
    </row>
    <row r="247" spans="2:13" x14ac:dyDescent="0.4">
      <c r="B247" s="289"/>
      <c r="C247" s="294"/>
      <c r="D247" s="51" t="s">
        <v>0</v>
      </c>
      <c r="E247" s="11">
        <v>1881</v>
      </c>
      <c r="F247" s="158">
        <v>599</v>
      </c>
      <c r="G247" s="68">
        <v>1139</v>
      </c>
      <c r="H247" s="122">
        <v>1143</v>
      </c>
      <c r="I247" s="114">
        <v>30</v>
      </c>
      <c r="J247" s="118">
        <v>421</v>
      </c>
      <c r="K247" s="68">
        <v>266</v>
      </c>
      <c r="L247" s="118">
        <v>203</v>
      </c>
      <c r="M247" s="138">
        <f>SUM(E247:L247)</f>
        <v>5682</v>
      </c>
    </row>
    <row r="248" spans="2:13" ht="15" thickBot="1" x14ac:dyDescent="0.45">
      <c r="B248" s="289"/>
      <c r="C248" s="295"/>
      <c r="D248" s="52" t="s">
        <v>4</v>
      </c>
      <c r="E248" s="69">
        <v>0.53200000000000003</v>
      </c>
      <c r="F248" s="159">
        <v>0.64400000000000002</v>
      </c>
      <c r="G248" s="71">
        <f>G247/G246</f>
        <v>0.59539989545216931</v>
      </c>
      <c r="H248" s="72">
        <v>0.76600000000000001</v>
      </c>
      <c r="I248" s="73">
        <f>I247/I246</f>
        <v>0.5</v>
      </c>
      <c r="J248" s="73">
        <v>0.64300000000000002</v>
      </c>
      <c r="K248" s="71">
        <v>0.63</v>
      </c>
      <c r="L248" s="73">
        <v>0.55000000000000004</v>
      </c>
      <c r="M248" s="4">
        <f>M247/M246</f>
        <v>0.6056923568915894</v>
      </c>
    </row>
    <row r="249" spans="2:13" x14ac:dyDescent="0.4">
      <c r="B249" s="289"/>
      <c r="C249" s="291" t="s">
        <v>106</v>
      </c>
      <c r="D249" s="50" t="s">
        <v>5</v>
      </c>
      <c r="E249" s="173"/>
      <c r="F249" s="173"/>
      <c r="G249" s="139"/>
      <c r="H249" s="139"/>
      <c r="I249" s="139"/>
      <c r="J249" s="111">
        <v>134</v>
      </c>
      <c r="K249" s="140"/>
      <c r="L249" s="156">
        <v>72</v>
      </c>
      <c r="M249" s="60">
        <f>SUM(E249:L249)</f>
        <v>206</v>
      </c>
    </row>
    <row r="250" spans="2:13" x14ac:dyDescent="0.4">
      <c r="B250" s="289"/>
      <c r="C250" s="294"/>
      <c r="D250" s="51" t="s">
        <v>0</v>
      </c>
      <c r="E250" s="174"/>
      <c r="F250" s="174"/>
      <c r="G250" s="141"/>
      <c r="H250" s="141"/>
      <c r="I250" s="141"/>
      <c r="J250" s="114">
        <v>72</v>
      </c>
      <c r="K250" s="143"/>
      <c r="L250" s="114">
        <v>45</v>
      </c>
      <c r="M250" s="138">
        <f>SUM(E250:L250)</f>
        <v>117</v>
      </c>
    </row>
    <row r="251" spans="2:13" ht="15" thickBot="1" x14ac:dyDescent="0.45">
      <c r="B251" s="290"/>
      <c r="C251" s="295"/>
      <c r="D251" s="52" t="s">
        <v>4</v>
      </c>
      <c r="E251" s="175"/>
      <c r="F251" s="175"/>
      <c r="G251" s="144"/>
      <c r="H251" s="176"/>
      <c r="I251" s="144"/>
      <c r="J251" s="34">
        <v>0.53700000000000003</v>
      </c>
      <c r="K251" s="145"/>
      <c r="L251" s="34">
        <v>0.63</v>
      </c>
      <c r="M251" s="4">
        <f>M250/M249</f>
        <v>0.56796116504854366</v>
      </c>
    </row>
    <row r="252" spans="2:13" x14ac:dyDescent="0.4">
      <c r="B252" s="289" t="s">
        <v>104</v>
      </c>
      <c r="C252" s="299"/>
      <c r="D252" s="41" t="s">
        <v>5</v>
      </c>
      <c r="E252" s="42">
        <f t="shared" ref="E252:M252" si="46">E237+E240+E243+E246+E249</f>
        <v>12220</v>
      </c>
      <c r="F252" s="42">
        <f t="shared" si="46"/>
        <v>2563</v>
      </c>
      <c r="G252" s="42">
        <f t="shared" si="46"/>
        <v>7144</v>
      </c>
      <c r="H252" s="42">
        <f t="shared" si="46"/>
        <v>5477</v>
      </c>
      <c r="I252" s="42">
        <f t="shared" si="46"/>
        <v>211</v>
      </c>
      <c r="J252" s="42">
        <f t="shared" si="46"/>
        <v>2421</v>
      </c>
      <c r="K252" s="42">
        <f t="shared" si="46"/>
        <v>1194</v>
      </c>
      <c r="L252" s="42">
        <f t="shared" si="46"/>
        <v>1033</v>
      </c>
      <c r="M252" s="42">
        <f t="shared" si="46"/>
        <v>32263</v>
      </c>
    </row>
    <row r="253" spans="2:13" x14ac:dyDescent="0.4">
      <c r="B253" s="289"/>
      <c r="C253" s="299"/>
      <c r="D253" s="43" t="s">
        <v>0</v>
      </c>
      <c r="E253" s="44">
        <f t="shared" ref="E253:M253" si="47">E238+E241+E244+E247+E250</f>
        <v>6904</v>
      </c>
      <c r="F253" s="44">
        <f t="shared" si="47"/>
        <v>1727</v>
      </c>
      <c r="G253" s="44">
        <f t="shared" si="47"/>
        <v>4110</v>
      </c>
      <c r="H253" s="44">
        <f t="shared" si="47"/>
        <v>4259</v>
      </c>
      <c r="I253" s="44">
        <f t="shared" si="47"/>
        <v>73</v>
      </c>
      <c r="J253" s="44">
        <f t="shared" si="47"/>
        <v>1587</v>
      </c>
      <c r="K253" s="44">
        <f t="shared" si="47"/>
        <v>821</v>
      </c>
      <c r="L253" s="44">
        <f t="shared" si="47"/>
        <v>572</v>
      </c>
      <c r="M253" s="44">
        <f t="shared" si="47"/>
        <v>20053</v>
      </c>
    </row>
    <row r="254" spans="2:13" ht="15" thickBot="1" x14ac:dyDescent="0.45">
      <c r="B254" s="300"/>
      <c r="C254" s="301"/>
      <c r="D254" s="45" t="s">
        <v>4</v>
      </c>
      <c r="E254" s="46">
        <f t="shared" ref="E254:M254" si="48">E253/E252</f>
        <v>0.56497545008183303</v>
      </c>
      <c r="F254" s="46">
        <f t="shared" si="48"/>
        <v>0.67381974248927035</v>
      </c>
      <c r="G254" s="46">
        <f t="shared" si="48"/>
        <v>0.57530795072788354</v>
      </c>
      <c r="H254" s="46">
        <f t="shared" si="48"/>
        <v>0.7776154829286106</v>
      </c>
      <c r="I254" s="46">
        <f t="shared" si="48"/>
        <v>0.34597156398104267</v>
      </c>
      <c r="J254" s="46">
        <f t="shared" si="48"/>
        <v>0.65551425030978938</v>
      </c>
      <c r="K254" s="46">
        <f t="shared" si="48"/>
        <v>0.68760469011725289</v>
      </c>
      <c r="L254" s="46">
        <f t="shared" si="48"/>
        <v>0.55372700871248792</v>
      </c>
      <c r="M254" s="46">
        <f t="shared" si="48"/>
        <v>0.62154790317081487</v>
      </c>
    </row>
    <row r="255" spans="2:13" ht="15" thickBot="1" x14ac:dyDescent="0.45"/>
    <row r="256" spans="2:13" ht="25.8" thickBot="1" x14ac:dyDescent="0.45">
      <c r="B256" s="286" t="s">
        <v>9</v>
      </c>
      <c r="C256" s="287"/>
      <c r="D256" s="38" t="s">
        <v>10</v>
      </c>
      <c r="E256" s="1" t="s">
        <v>2</v>
      </c>
      <c r="F256" s="1" t="s">
        <v>7</v>
      </c>
      <c r="G256" s="39" t="s">
        <v>8</v>
      </c>
      <c r="H256" s="40" t="s">
        <v>14</v>
      </c>
      <c r="I256" s="39" t="s">
        <v>6</v>
      </c>
      <c r="J256" s="40" t="s">
        <v>12</v>
      </c>
      <c r="K256" s="39" t="s">
        <v>13</v>
      </c>
      <c r="L256" s="98" t="s">
        <v>17</v>
      </c>
      <c r="M256" s="92" t="s">
        <v>1</v>
      </c>
    </row>
    <row r="257" spans="2:13" x14ac:dyDescent="0.4">
      <c r="B257" s="288" t="s">
        <v>107</v>
      </c>
      <c r="C257" s="291" t="s">
        <v>110</v>
      </c>
      <c r="D257" s="17" t="s">
        <v>3</v>
      </c>
      <c r="E257" s="148">
        <v>4054</v>
      </c>
      <c r="F257" s="148">
        <v>933</v>
      </c>
      <c r="G257" s="148">
        <v>2178</v>
      </c>
      <c r="H257" s="148">
        <v>1691</v>
      </c>
      <c r="I257" s="111">
        <v>40</v>
      </c>
      <c r="J257" s="148">
        <v>629</v>
      </c>
      <c r="K257" s="172">
        <v>275</v>
      </c>
      <c r="L257" s="105">
        <v>213</v>
      </c>
      <c r="M257" s="106">
        <f>SUM(E257:L257)</f>
        <v>10013</v>
      </c>
    </row>
    <row r="258" spans="2:13" x14ac:dyDescent="0.4">
      <c r="B258" s="289"/>
      <c r="C258" s="292"/>
      <c r="D258" s="51" t="s">
        <v>0</v>
      </c>
      <c r="E258" s="107">
        <v>2628</v>
      </c>
      <c r="F258" s="107">
        <v>639</v>
      </c>
      <c r="G258" s="107">
        <v>1405</v>
      </c>
      <c r="H258" s="107">
        <v>1431</v>
      </c>
      <c r="I258" s="114">
        <v>16</v>
      </c>
      <c r="J258" s="107">
        <v>356</v>
      </c>
      <c r="K258" s="108">
        <v>187</v>
      </c>
      <c r="L258" s="109">
        <v>111</v>
      </c>
      <c r="M258" s="110">
        <f>SUM(E258:L258)</f>
        <v>6773</v>
      </c>
    </row>
    <row r="259" spans="2:13" ht="15" thickBot="1" x14ac:dyDescent="0.45">
      <c r="B259" s="289"/>
      <c r="C259" s="293"/>
      <c r="D259" s="52" t="s">
        <v>4</v>
      </c>
      <c r="E259" s="73">
        <v>0.64800000000000002</v>
      </c>
      <c r="F259" s="73">
        <v>0.68500000000000005</v>
      </c>
      <c r="G259" s="73">
        <v>0.64500000000000002</v>
      </c>
      <c r="H259" s="73">
        <v>0.84599999999999997</v>
      </c>
      <c r="I259" s="34">
        <f>I258/I257</f>
        <v>0.4</v>
      </c>
      <c r="J259" s="73">
        <v>0.56599999999999995</v>
      </c>
      <c r="K259" s="73">
        <v>0.68</v>
      </c>
      <c r="L259" s="73">
        <v>0.52</v>
      </c>
      <c r="M259" s="101">
        <f>M258/M257</f>
        <v>0.67642065315090383</v>
      </c>
    </row>
    <row r="260" spans="2:13" x14ac:dyDescent="0.4">
      <c r="B260" s="289"/>
      <c r="C260" s="291" t="s">
        <v>108</v>
      </c>
      <c r="D260" s="50" t="s">
        <v>3</v>
      </c>
      <c r="E260" s="93">
        <v>3288</v>
      </c>
      <c r="F260" s="111">
        <v>834</v>
      </c>
      <c r="G260" s="123">
        <v>1718</v>
      </c>
      <c r="H260" s="10">
        <v>1563</v>
      </c>
      <c r="I260" s="124">
        <v>43</v>
      </c>
      <c r="J260" s="124">
        <v>629</v>
      </c>
      <c r="K260" s="112">
        <v>440</v>
      </c>
      <c r="L260" s="113">
        <v>216</v>
      </c>
      <c r="M260" s="3">
        <f>SUM(E260:L260)</f>
        <v>8731</v>
      </c>
    </row>
    <row r="261" spans="2:13" x14ac:dyDescent="0.4">
      <c r="B261" s="289"/>
      <c r="C261" s="294"/>
      <c r="D261" s="51" t="s">
        <v>0</v>
      </c>
      <c r="E261" s="11">
        <v>2174</v>
      </c>
      <c r="F261" s="125">
        <v>554</v>
      </c>
      <c r="G261" s="88">
        <v>1146</v>
      </c>
      <c r="H261" s="11">
        <v>1296</v>
      </c>
      <c r="I261" s="114">
        <v>13</v>
      </c>
      <c r="J261" s="114">
        <v>356</v>
      </c>
      <c r="K261" s="115">
        <v>337</v>
      </c>
      <c r="L261" s="116">
        <v>126</v>
      </c>
      <c r="M261" s="75">
        <f>SUM(E261:L261)</f>
        <v>6002</v>
      </c>
    </row>
    <row r="262" spans="2:13" ht="15" thickBot="1" x14ac:dyDescent="0.45">
      <c r="B262" s="289"/>
      <c r="C262" s="295"/>
      <c r="D262" s="52" t="s">
        <v>4</v>
      </c>
      <c r="E262" s="12">
        <v>0.66</v>
      </c>
      <c r="F262" s="89">
        <v>0.66400000000000003</v>
      </c>
      <c r="G262" s="162">
        <v>0.66700000000000004</v>
      </c>
      <c r="H262" s="12">
        <v>0.82699999999999996</v>
      </c>
      <c r="I262" s="34">
        <f>I261/I260</f>
        <v>0.30232558139534882</v>
      </c>
      <c r="J262" s="34">
        <v>0.56599999999999995</v>
      </c>
      <c r="K262" s="94">
        <v>0.76</v>
      </c>
      <c r="L262" s="34">
        <v>0.57999999999999996</v>
      </c>
      <c r="M262" s="4">
        <f>M261/M260</f>
        <v>0.68743557439010428</v>
      </c>
    </row>
    <row r="263" spans="2:13" x14ac:dyDescent="0.4">
      <c r="B263" s="289"/>
      <c r="C263" s="292" t="s">
        <v>109</v>
      </c>
      <c r="D263" s="17" t="s">
        <v>3</v>
      </c>
      <c r="E263" s="8">
        <v>3124</v>
      </c>
      <c r="F263" s="111">
        <v>1252</v>
      </c>
      <c r="G263" s="156">
        <v>1888</v>
      </c>
      <c r="H263" s="22">
        <v>1458</v>
      </c>
      <c r="I263" s="111">
        <v>45</v>
      </c>
      <c r="J263" s="127">
        <v>835</v>
      </c>
      <c r="K263" s="111">
        <v>440</v>
      </c>
      <c r="L263" s="127">
        <v>315</v>
      </c>
      <c r="M263" s="3">
        <f>SUM(E263:L263)</f>
        <v>9357</v>
      </c>
    </row>
    <row r="264" spans="2:13" x14ac:dyDescent="0.4">
      <c r="B264" s="289"/>
      <c r="C264" s="294"/>
      <c r="D264" s="51" t="s">
        <v>0</v>
      </c>
      <c r="E264" s="6">
        <v>2137</v>
      </c>
      <c r="F264" s="114">
        <v>849</v>
      </c>
      <c r="G264" s="114">
        <v>1268</v>
      </c>
      <c r="H264" s="11">
        <v>1185</v>
      </c>
      <c r="I264" s="114">
        <v>16</v>
      </c>
      <c r="J264" s="118">
        <v>487</v>
      </c>
      <c r="K264" s="118">
        <v>337</v>
      </c>
      <c r="L264" s="118">
        <v>141</v>
      </c>
      <c r="M264" s="75">
        <f>SUM(E264:L264)</f>
        <v>6420</v>
      </c>
    </row>
    <row r="265" spans="2:13" ht="15" thickBot="1" x14ac:dyDescent="0.45">
      <c r="B265" s="289"/>
      <c r="C265" s="294"/>
      <c r="D265" s="16" t="s">
        <v>4</v>
      </c>
      <c r="E265" s="54">
        <v>0.68400000000000005</v>
      </c>
      <c r="F265" s="34">
        <v>0.67800000000000005</v>
      </c>
      <c r="G265" s="34">
        <v>0.67159999999999997</v>
      </c>
      <c r="H265" s="56">
        <v>0.81299999999999994</v>
      </c>
      <c r="I265" s="34">
        <f>I264/I263</f>
        <v>0.35555555555555557</v>
      </c>
      <c r="J265" s="130">
        <v>0.58299999999999996</v>
      </c>
      <c r="K265" s="34">
        <v>0.76</v>
      </c>
      <c r="L265" s="130">
        <v>0.45</v>
      </c>
      <c r="M265" s="4">
        <f>M264/M263</f>
        <v>0.68611734530298174</v>
      </c>
    </row>
    <row r="266" spans="2:13" x14ac:dyDescent="0.4">
      <c r="B266" s="289"/>
      <c r="C266" s="291" t="s">
        <v>111</v>
      </c>
      <c r="D266" s="50" t="s">
        <v>5</v>
      </c>
      <c r="E266" s="65">
        <v>2591</v>
      </c>
      <c r="F266" s="157">
        <v>1051</v>
      </c>
      <c r="G266" s="67">
        <v>1834</v>
      </c>
      <c r="H266" s="120">
        <v>1535</v>
      </c>
      <c r="I266" s="111">
        <v>45</v>
      </c>
      <c r="J266" s="111">
        <v>777</v>
      </c>
      <c r="K266" s="67">
        <v>517</v>
      </c>
      <c r="L266" s="111">
        <v>263</v>
      </c>
      <c r="M266" s="3">
        <f>SUM(E266:L266)</f>
        <v>8613</v>
      </c>
    </row>
    <row r="267" spans="2:13" x14ac:dyDescent="0.4">
      <c r="B267" s="289"/>
      <c r="C267" s="294"/>
      <c r="D267" s="51" t="s">
        <v>0</v>
      </c>
      <c r="E267" s="11">
        <v>1682</v>
      </c>
      <c r="F267" s="158">
        <v>696</v>
      </c>
      <c r="G267" s="68">
        <v>1179</v>
      </c>
      <c r="H267" s="122">
        <v>1284</v>
      </c>
      <c r="I267" s="114">
        <v>20</v>
      </c>
      <c r="J267" s="118">
        <v>492</v>
      </c>
      <c r="K267" s="68">
        <v>396</v>
      </c>
      <c r="L267" s="118">
        <v>165</v>
      </c>
      <c r="M267" s="75">
        <f>SUM(E267:L267)</f>
        <v>5914</v>
      </c>
    </row>
    <row r="268" spans="2:13" ht="15" thickBot="1" x14ac:dyDescent="0.45">
      <c r="B268" s="289"/>
      <c r="C268" s="295"/>
      <c r="D268" s="52" t="s">
        <v>4</v>
      </c>
      <c r="E268" s="69">
        <v>0.64900000000000002</v>
      </c>
      <c r="F268" s="159">
        <v>0.66200000000000003</v>
      </c>
      <c r="G268" s="71">
        <v>0.64280000000000004</v>
      </c>
      <c r="H268" s="72">
        <v>0.83599999999999997</v>
      </c>
      <c r="I268" s="73">
        <f>I267/I266</f>
        <v>0.44444444444444442</v>
      </c>
      <c r="J268" s="73">
        <v>0.63300000000000001</v>
      </c>
      <c r="K268" s="71">
        <v>0.76</v>
      </c>
      <c r="L268" s="73">
        <v>0.63</v>
      </c>
      <c r="M268" s="4">
        <f>M267/M266</f>
        <v>0.68663647973992803</v>
      </c>
    </row>
    <row r="269" spans="2:13" x14ac:dyDescent="0.4">
      <c r="B269" s="289" t="s">
        <v>112</v>
      </c>
      <c r="C269" s="299"/>
      <c r="D269" s="41" t="s">
        <v>5</v>
      </c>
      <c r="E269" s="42">
        <f>E257+E260+E263+E266</f>
        <v>13057</v>
      </c>
      <c r="F269" s="42">
        <f t="shared" ref="F269:M269" si="49">F257+F260+F263+F266</f>
        <v>4070</v>
      </c>
      <c r="G269" s="42">
        <f t="shared" si="49"/>
        <v>7618</v>
      </c>
      <c r="H269" s="42">
        <f t="shared" si="49"/>
        <v>6247</v>
      </c>
      <c r="I269" s="42">
        <f t="shared" si="49"/>
        <v>173</v>
      </c>
      <c r="J269" s="42">
        <f t="shared" si="49"/>
        <v>2870</v>
      </c>
      <c r="K269" s="42">
        <f t="shared" si="49"/>
        <v>1672</v>
      </c>
      <c r="L269" s="42">
        <f t="shared" si="49"/>
        <v>1007</v>
      </c>
      <c r="M269" s="42">
        <f t="shared" si="49"/>
        <v>36714</v>
      </c>
    </row>
    <row r="270" spans="2:13" x14ac:dyDescent="0.4">
      <c r="B270" s="289"/>
      <c r="C270" s="299"/>
      <c r="D270" s="43" t="s">
        <v>0</v>
      </c>
      <c r="E270" s="44">
        <f>E258+E261+E264+E267</f>
        <v>8621</v>
      </c>
      <c r="F270" s="44">
        <f t="shared" ref="F270:M270" si="50">F258+F261+F264+F267</f>
        <v>2738</v>
      </c>
      <c r="G270" s="44">
        <f t="shared" si="50"/>
        <v>4998</v>
      </c>
      <c r="H270" s="44">
        <f t="shared" si="50"/>
        <v>5196</v>
      </c>
      <c r="I270" s="44">
        <f t="shared" si="50"/>
        <v>65</v>
      </c>
      <c r="J270" s="44">
        <f t="shared" si="50"/>
        <v>1691</v>
      </c>
      <c r="K270" s="44">
        <f t="shared" si="50"/>
        <v>1257</v>
      </c>
      <c r="L270" s="44">
        <f t="shared" si="50"/>
        <v>543</v>
      </c>
      <c r="M270" s="44">
        <f t="shared" si="50"/>
        <v>25109</v>
      </c>
    </row>
    <row r="271" spans="2:13" ht="15" thickBot="1" x14ac:dyDescent="0.45">
      <c r="B271" s="300"/>
      <c r="C271" s="301"/>
      <c r="D271" s="45" t="s">
        <v>4</v>
      </c>
      <c r="E271" s="46">
        <f t="shared" ref="E271" si="51">E270/E269</f>
        <v>0.66025886497664088</v>
      </c>
      <c r="F271" s="46">
        <f t="shared" ref="F271:M271" si="52">F270/F269</f>
        <v>0.67272727272727273</v>
      </c>
      <c r="G271" s="46">
        <f t="shared" si="52"/>
        <v>0.65607771068521925</v>
      </c>
      <c r="H271" s="46">
        <f t="shared" si="52"/>
        <v>0.83175924443732996</v>
      </c>
      <c r="I271" s="46">
        <f t="shared" si="52"/>
        <v>0.37572254335260113</v>
      </c>
      <c r="J271" s="46">
        <f t="shared" si="52"/>
        <v>0.589198606271777</v>
      </c>
      <c r="K271" s="46">
        <f t="shared" si="52"/>
        <v>0.75179425837320579</v>
      </c>
      <c r="L271" s="46">
        <f t="shared" si="52"/>
        <v>0.53922542204568025</v>
      </c>
      <c r="M271" s="46">
        <f t="shared" si="52"/>
        <v>0.68390804597701149</v>
      </c>
    </row>
    <row r="273" spans="2:13" ht="15" thickBot="1" x14ac:dyDescent="0.45"/>
    <row r="274" spans="2:13" ht="25.8" thickBot="1" x14ac:dyDescent="0.45">
      <c r="B274" s="286" t="s">
        <v>9</v>
      </c>
      <c r="C274" s="287"/>
      <c r="D274" s="38" t="s">
        <v>10</v>
      </c>
      <c r="E274" s="1" t="s">
        <v>2</v>
      </c>
      <c r="F274" s="1" t="s">
        <v>7</v>
      </c>
      <c r="G274" s="39" t="s">
        <v>8</v>
      </c>
      <c r="H274" s="40" t="s">
        <v>14</v>
      </c>
      <c r="I274" s="39" t="s">
        <v>6</v>
      </c>
      <c r="J274" s="40" t="s">
        <v>12</v>
      </c>
      <c r="K274" s="39" t="s">
        <v>13</v>
      </c>
      <c r="L274" s="98" t="s">
        <v>17</v>
      </c>
      <c r="M274" s="92" t="s">
        <v>1</v>
      </c>
    </row>
    <row r="275" spans="2:13" ht="14.4" customHeight="1" x14ac:dyDescent="0.4">
      <c r="B275" s="288" t="s">
        <v>113</v>
      </c>
      <c r="C275" s="291" t="s">
        <v>115</v>
      </c>
      <c r="D275" s="17" t="s">
        <v>3</v>
      </c>
      <c r="E275" s="148">
        <v>3538</v>
      </c>
      <c r="F275" s="148">
        <v>1056</v>
      </c>
      <c r="G275" s="172">
        <v>1958</v>
      </c>
      <c r="H275" s="148">
        <v>1327</v>
      </c>
      <c r="I275" s="111">
        <v>40</v>
      </c>
      <c r="J275" s="148">
        <v>379</v>
      </c>
      <c r="K275" s="172">
        <v>263</v>
      </c>
      <c r="L275" s="105">
        <v>273</v>
      </c>
      <c r="M275" s="106">
        <f>SUM(E275:L275)</f>
        <v>8834</v>
      </c>
    </row>
    <row r="276" spans="2:13" x14ac:dyDescent="0.4">
      <c r="B276" s="289"/>
      <c r="C276" s="292"/>
      <c r="D276" s="51" t="s">
        <v>0</v>
      </c>
      <c r="E276" s="107">
        <v>2252</v>
      </c>
      <c r="F276" s="107">
        <v>718</v>
      </c>
      <c r="G276" s="108">
        <v>1105</v>
      </c>
      <c r="H276" s="107">
        <v>1114</v>
      </c>
      <c r="I276" s="114">
        <v>13</v>
      </c>
      <c r="J276" s="107">
        <v>264</v>
      </c>
      <c r="K276" s="108">
        <v>141</v>
      </c>
      <c r="L276" s="109">
        <v>159</v>
      </c>
      <c r="M276" s="110">
        <f>SUM(E276:L276)</f>
        <v>5766</v>
      </c>
    </row>
    <row r="277" spans="2:13" ht="15" thickBot="1" x14ac:dyDescent="0.45">
      <c r="B277" s="289"/>
      <c r="C277" s="293"/>
      <c r="D277" s="52" t="s">
        <v>4</v>
      </c>
      <c r="E277" s="73">
        <v>0.63700000000000001</v>
      </c>
      <c r="F277" s="73">
        <v>0.68</v>
      </c>
      <c r="G277" s="73">
        <v>0.56430000000000002</v>
      </c>
      <c r="H277" s="73">
        <v>0.83899999999999997</v>
      </c>
      <c r="I277" s="34">
        <f>I276/I275</f>
        <v>0.32500000000000001</v>
      </c>
      <c r="J277" s="73">
        <v>0.69699999999999995</v>
      </c>
      <c r="K277" s="73">
        <v>0.53</v>
      </c>
      <c r="L277" s="73">
        <v>0.57999999999999996</v>
      </c>
      <c r="M277" s="101">
        <f>M276/M275</f>
        <v>0.6527054561919855</v>
      </c>
    </row>
    <row r="278" spans="2:13" ht="14.4" customHeight="1" x14ac:dyDescent="0.4">
      <c r="B278" s="289"/>
      <c r="C278" s="291" t="s">
        <v>116</v>
      </c>
      <c r="D278" s="50" t="s">
        <v>3</v>
      </c>
      <c r="E278" s="93">
        <v>3591</v>
      </c>
      <c r="F278" s="111">
        <v>912</v>
      </c>
      <c r="G278" s="123">
        <v>1948</v>
      </c>
      <c r="H278" s="10">
        <v>1751</v>
      </c>
      <c r="I278" s="124">
        <v>45</v>
      </c>
      <c r="J278" s="124">
        <v>706</v>
      </c>
      <c r="K278" s="112">
        <v>565</v>
      </c>
      <c r="L278" s="113">
        <v>289</v>
      </c>
      <c r="M278" s="3">
        <f>SUM(E278:L278)</f>
        <v>9807</v>
      </c>
    </row>
    <row r="279" spans="2:13" x14ac:dyDescent="0.4">
      <c r="B279" s="289"/>
      <c r="C279" s="294"/>
      <c r="D279" s="51" t="s">
        <v>0</v>
      </c>
      <c r="E279" s="11">
        <v>2264</v>
      </c>
      <c r="F279" s="125">
        <v>616</v>
      </c>
      <c r="G279" s="182">
        <v>1138</v>
      </c>
      <c r="H279" s="11">
        <v>1426</v>
      </c>
      <c r="I279" s="114">
        <v>18</v>
      </c>
      <c r="J279" s="114">
        <v>512</v>
      </c>
      <c r="K279" s="115">
        <v>285</v>
      </c>
      <c r="L279" s="116">
        <v>149</v>
      </c>
      <c r="M279" s="75">
        <f>SUM(E279:L279)</f>
        <v>6408</v>
      </c>
    </row>
    <row r="280" spans="2:13" ht="15" thickBot="1" x14ac:dyDescent="0.45">
      <c r="B280" s="289"/>
      <c r="C280" s="295"/>
      <c r="D280" s="52" t="s">
        <v>4</v>
      </c>
      <c r="E280" s="12">
        <v>0.63</v>
      </c>
      <c r="F280" s="89">
        <v>0.67500000000000004</v>
      </c>
      <c r="G280" s="162">
        <v>0.58409999999999995</v>
      </c>
      <c r="H280" s="12">
        <v>0.81399999999999995</v>
      </c>
      <c r="I280" s="34">
        <f>I279/I278</f>
        <v>0.4</v>
      </c>
      <c r="J280" s="34">
        <v>0.72499999999999998</v>
      </c>
      <c r="K280" s="94">
        <v>0.5</v>
      </c>
      <c r="L280" s="34">
        <v>0.52</v>
      </c>
      <c r="M280" s="4">
        <f>M279/M278</f>
        <v>0.65341082899969405</v>
      </c>
    </row>
    <row r="281" spans="2:13" ht="14.4" customHeight="1" x14ac:dyDescent="0.4">
      <c r="B281" s="289"/>
      <c r="C281" s="292" t="s">
        <v>117</v>
      </c>
      <c r="D281" s="17" t="s">
        <v>3</v>
      </c>
      <c r="E281" s="8">
        <v>3894</v>
      </c>
      <c r="F281" s="111">
        <v>916</v>
      </c>
      <c r="G281" s="156">
        <v>2127</v>
      </c>
      <c r="H281" s="22">
        <v>1663</v>
      </c>
      <c r="I281" s="111">
        <v>40</v>
      </c>
      <c r="J281" s="127">
        <v>793</v>
      </c>
      <c r="K281" s="111">
        <v>756</v>
      </c>
      <c r="L281" s="127">
        <v>363</v>
      </c>
      <c r="M281" s="60">
        <f>SUM(E281:L281)</f>
        <v>10552</v>
      </c>
    </row>
    <row r="282" spans="2:13" x14ac:dyDescent="0.4">
      <c r="B282" s="289"/>
      <c r="C282" s="294"/>
      <c r="D282" s="51" t="s">
        <v>0</v>
      </c>
      <c r="E282" s="6">
        <v>2349</v>
      </c>
      <c r="F282" s="114">
        <v>578</v>
      </c>
      <c r="G282" s="114">
        <v>1225</v>
      </c>
      <c r="H282" s="11">
        <v>1341</v>
      </c>
      <c r="I282" s="114">
        <v>12</v>
      </c>
      <c r="J282" s="118">
        <v>591</v>
      </c>
      <c r="K282" s="118">
        <v>348</v>
      </c>
      <c r="L282" s="118">
        <v>159</v>
      </c>
      <c r="M282" s="138">
        <f>SUM(E282:L282)</f>
        <v>6603</v>
      </c>
    </row>
    <row r="283" spans="2:13" ht="15" thickBot="1" x14ac:dyDescent="0.45">
      <c r="B283" s="289"/>
      <c r="C283" s="294"/>
      <c r="D283" s="16" t="s">
        <v>4</v>
      </c>
      <c r="E283" s="54">
        <v>0.60299999999999998</v>
      </c>
      <c r="F283" s="34">
        <v>0.63100000000000001</v>
      </c>
      <c r="G283" s="34">
        <v>0.57589999999999997</v>
      </c>
      <c r="H283" s="56">
        <v>0.80600000000000005</v>
      </c>
      <c r="I283" s="34">
        <f>I282/I281</f>
        <v>0.3</v>
      </c>
      <c r="J283" s="130">
        <v>0.745</v>
      </c>
      <c r="K283" s="34">
        <v>0.46</v>
      </c>
      <c r="L283" s="130">
        <v>0.44</v>
      </c>
      <c r="M283" s="4">
        <f>M282/M281</f>
        <v>0.62575815011372249</v>
      </c>
    </row>
    <row r="284" spans="2:13" ht="14.4" customHeight="1" x14ac:dyDescent="0.4">
      <c r="B284" s="289"/>
      <c r="C284" s="291" t="s">
        <v>118</v>
      </c>
      <c r="D284" s="50" t="s">
        <v>5</v>
      </c>
      <c r="E284" s="65">
        <v>3401</v>
      </c>
      <c r="F284" s="157">
        <v>911</v>
      </c>
      <c r="G284" s="67">
        <v>2050</v>
      </c>
      <c r="H284" s="120">
        <v>1711</v>
      </c>
      <c r="I284" s="111">
        <v>45</v>
      </c>
      <c r="J284" s="111">
        <v>739</v>
      </c>
      <c r="K284" s="67">
        <v>794</v>
      </c>
      <c r="L284" s="111">
        <v>362</v>
      </c>
      <c r="M284" s="2">
        <f>SUM(E284:L284)</f>
        <v>10013</v>
      </c>
    </row>
    <row r="285" spans="2:13" x14ac:dyDescent="0.4">
      <c r="B285" s="289"/>
      <c r="C285" s="294"/>
      <c r="D285" s="51" t="s">
        <v>0</v>
      </c>
      <c r="E285" s="11">
        <v>2033</v>
      </c>
      <c r="F285" s="158">
        <v>587</v>
      </c>
      <c r="G285" s="68">
        <v>1110</v>
      </c>
      <c r="H285" s="122">
        <v>1314</v>
      </c>
      <c r="I285" s="114">
        <v>20</v>
      </c>
      <c r="J285" s="118">
        <v>512</v>
      </c>
      <c r="K285" s="68">
        <v>404</v>
      </c>
      <c r="L285" s="118">
        <v>175</v>
      </c>
      <c r="M285" s="75">
        <f>SUM(E285:L285)</f>
        <v>6155</v>
      </c>
    </row>
    <row r="286" spans="2:13" ht="15" thickBot="1" x14ac:dyDescent="0.45">
      <c r="B286" s="289"/>
      <c r="C286" s="295"/>
      <c r="D286" s="52" t="s">
        <v>4</v>
      </c>
      <c r="E286" s="69">
        <v>0.59799999999999998</v>
      </c>
      <c r="F286" s="159">
        <v>0.64400000000000002</v>
      </c>
      <c r="G286" s="71">
        <v>0.54139999999999999</v>
      </c>
      <c r="H286" s="72">
        <v>0.76800000000000002</v>
      </c>
      <c r="I286" s="73">
        <f>I285/I284</f>
        <v>0.44444444444444442</v>
      </c>
      <c r="J286" s="73">
        <v>0.69299999999999995</v>
      </c>
      <c r="K286" s="71">
        <v>0.5</v>
      </c>
      <c r="L286" s="73">
        <v>0.48</v>
      </c>
      <c r="M286" s="76">
        <f>M285/M284</f>
        <v>0.61470088884450214</v>
      </c>
    </row>
    <row r="287" spans="2:13" ht="14.4" customHeight="1" x14ac:dyDescent="0.4">
      <c r="B287" s="289"/>
      <c r="C287" s="291" t="s">
        <v>119</v>
      </c>
      <c r="D287" s="50" t="s">
        <v>5</v>
      </c>
      <c r="E287" s="183"/>
      <c r="F287" s="5">
        <v>905</v>
      </c>
      <c r="G287" s="184"/>
      <c r="H287" s="184"/>
      <c r="I287" s="184"/>
      <c r="J287" s="156">
        <v>135</v>
      </c>
      <c r="K287" s="146">
        <v>147</v>
      </c>
      <c r="L287" s="156">
        <v>132</v>
      </c>
      <c r="M287" s="2">
        <f>SUM(E287:L287)</f>
        <v>1319</v>
      </c>
    </row>
    <row r="288" spans="2:13" x14ac:dyDescent="0.4">
      <c r="B288" s="289"/>
      <c r="C288" s="294"/>
      <c r="D288" s="51" t="s">
        <v>0</v>
      </c>
      <c r="E288" s="185"/>
      <c r="F288" s="6">
        <v>559</v>
      </c>
      <c r="G288" s="186"/>
      <c r="H288" s="186"/>
      <c r="I288" s="186"/>
      <c r="J288" s="114">
        <v>82</v>
      </c>
      <c r="K288" s="147">
        <v>90</v>
      </c>
      <c r="L288" s="114">
        <v>26</v>
      </c>
      <c r="M288" s="75">
        <f>SUM(E288:L288)</f>
        <v>757</v>
      </c>
    </row>
    <row r="289" spans="2:13" ht="15" thickBot="1" x14ac:dyDescent="0.45">
      <c r="B289" s="290"/>
      <c r="C289" s="295"/>
      <c r="D289" s="52" t="s">
        <v>4</v>
      </c>
      <c r="E289" s="187"/>
      <c r="F289" s="7">
        <v>0.62</v>
      </c>
      <c r="G289" s="188"/>
      <c r="H289" s="187"/>
      <c r="I289" s="188"/>
      <c r="J289" s="34">
        <v>0.60699999999999998</v>
      </c>
      <c r="K289" s="20">
        <v>0.61</v>
      </c>
      <c r="L289" s="34">
        <v>0.2</v>
      </c>
      <c r="M289" s="4">
        <f>M288/M287</f>
        <v>0.57391963608794538</v>
      </c>
    </row>
    <row r="290" spans="2:13" x14ac:dyDescent="0.4">
      <c r="B290" s="289" t="s">
        <v>114</v>
      </c>
      <c r="C290" s="299"/>
      <c r="D290" s="41" t="s">
        <v>5</v>
      </c>
      <c r="E290" s="42">
        <f t="shared" ref="E290:M290" si="53">E275+E278+E281+E284+E287</f>
        <v>14424</v>
      </c>
      <c r="F290" s="42">
        <f t="shared" si="53"/>
        <v>4700</v>
      </c>
      <c r="G290" s="42">
        <f t="shared" si="53"/>
        <v>8083</v>
      </c>
      <c r="H290" s="42">
        <f t="shared" si="53"/>
        <v>6452</v>
      </c>
      <c r="I290" s="42">
        <f t="shared" si="53"/>
        <v>170</v>
      </c>
      <c r="J290" s="42">
        <f t="shared" si="53"/>
        <v>2752</v>
      </c>
      <c r="K290" s="42">
        <f t="shared" si="53"/>
        <v>2525</v>
      </c>
      <c r="L290" s="42">
        <f t="shared" si="53"/>
        <v>1419</v>
      </c>
      <c r="M290" s="42">
        <f t="shared" si="53"/>
        <v>40525</v>
      </c>
    </row>
    <row r="291" spans="2:13" x14ac:dyDescent="0.4">
      <c r="B291" s="289"/>
      <c r="C291" s="299"/>
      <c r="D291" s="43" t="s">
        <v>0</v>
      </c>
      <c r="E291" s="44">
        <f t="shared" ref="E291:M291" si="54">E276+E279+E282+E285+E288</f>
        <v>8898</v>
      </c>
      <c r="F291" s="44">
        <f t="shared" si="54"/>
        <v>3058</v>
      </c>
      <c r="G291" s="44">
        <f t="shared" si="54"/>
        <v>4578</v>
      </c>
      <c r="H291" s="44">
        <f t="shared" si="54"/>
        <v>5195</v>
      </c>
      <c r="I291" s="44">
        <f t="shared" si="54"/>
        <v>63</v>
      </c>
      <c r="J291" s="44">
        <f t="shared" si="54"/>
        <v>1961</v>
      </c>
      <c r="K291" s="44">
        <f t="shared" si="54"/>
        <v>1268</v>
      </c>
      <c r="L291" s="44">
        <f t="shared" si="54"/>
        <v>668</v>
      </c>
      <c r="M291" s="44">
        <f t="shared" si="54"/>
        <v>25689</v>
      </c>
    </row>
    <row r="292" spans="2:13" ht="15" thickBot="1" x14ac:dyDescent="0.45">
      <c r="B292" s="300"/>
      <c r="C292" s="301"/>
      <c r="D292" s="45" t="s">
        <v>4</v>
      </c>
      <c r="E292" s="46">
        <f t="shared" ref="E292:M292" si="55">E291/E290</f>
        <v>0.61688851913477538</v>
      </c>
      <c r="F292" s="46">
        <f t="shared" si="55"/>
        <v>0.6506382978723404</v>
      </c>
      <c r="G292" s="46">
        <f t="shared" si="55"/>
        <v>0.56637387108746751</v>
      </c>
      <c r="H292" s="46">
        <f t="shared" si="55"/>
        <v>0.80517668939863607</v>
      </c>
      <c r="I292" s="46">
        <f t="shared" si="55"/>
        <v>0.37058823529411766</v>
      </c>
      <c r="J292" s="46">
        <f t="shared" si="55"/>
        <v>0.71257267441860461</v>
      </c>
      <c r="K292" s="46">
        <f t="shared" si="55"/>
        <v>0.50217821782178218</v>
      </c>
      <c r="L292" s="46">
        <f t="shared" si="55"/>
        <v>0.47075405214940097</v>
      </c>
      <c r="M292" s="46">
        <f t="shared" si="55"/>
        <v>0.6339049969154843</v>
      </c>
    </row>
    <row r="293" spans="2:13" ht="15" thickBot="1" x14ac:dyDescent="0.45"/>
    <row r="294" spans="2:13" ht="15" hidden="1" thickBot="1" x14ac:dyDescent="0.45"/>
    <row r="295" spans="2:13" ht="16.2" hidden="1" thickBot="1" x14ac:dyDescent="0.45">
      <c r="F295" s="177" t="s">
        <v>121</v>
      </c>
      <c r="G295" s="178" t="s">
        <v>0</v>
      </c>
      <c r="H295" s="178" t="s">
        <v>120</v>
      </c>
      <c r="I295" s="178" t="s">
        <v>122</v>
      </c>
    </row>
    <row r="296" spans="2:13" ht="16.2" hidden="1" thickBot="1" x14ac:dyDescent="0.45">
      <c r="F296" s="179" t="s">
        <v>123</v>
      </c>
      <c r="G296" s="180" t="s">
        <v>124</v>
      </c>
      <c r="H296" s="181">
        <v>0.67500000000000004</v>
      </c>
      <c r="I296" s="180" t="s">
        <v>125</v>
      </c>
    </row>
    <row r="297" spans="2:13" hidden="1" x14ac:dyDescent="0.4"/>
    <row r="298" spans="2:13" hidden="1" x14ac:dyDescent="0.4"/>
    <row r="299" spans="2:13" ht="27.6" customHeight="1" thickBot="1" x14ac:dyDescent="0.45">
      <c r="B299" s="286" t="s">
        <v>9</v>
      </c>
      <c r="C299" s="287"/>
      <c r="D299" s="38" t="s">
        <v>10</v>
      </c>
      <c r="E299" s="1" t="s">
        <v>2</v>
      </c>
      <c r="F299" s="1" t="s">
        <v>7</v>
      </c>
      <c r="G299" s="39" t="s">
        <v>8</v>
      </c>
      <c r="H299" s="40" t="s">
        <v>14</v>
      </c>
      <c r="I299" s="39" t="s">
        <v>6</v>
      </c>
      <c r="J299" s="40" t="s">
        <v>12</v>
      </c>
      <c r="K299" s="39" t="s">
        <v>13</v>
      </c>
      <c r="L299" s="98" t="s">
        <v>17</v>
      </c>
      <c r="M299" s="92" t="s">
        <v>1</v>
      </c>
    </row>
    <row r="300" spans="2:13" x14ac:dyDescent="0.4">
      <c r="B300" s="288" t="s">
        <v>126</v>
      </c>
      <c r="C300" s="291" t="s">
        <v>127</v>
      </c>
      <c r="D300" s="17" t="s">
        <v>3</v>
      </c>
      <c r="E300" s="148">
        <v>3547</v>
      </c>
      <c r="F300" s="183"/>
      <c r="G300" s="172">
        <v>2185</v>
      </c>
      <c r="H300" s="148">
        <v>1530</v>
      </c>
      <c r="I300" s="111">
        <v>40</v>
      </c>
      <c r="J300" s="148">
        <v>572</v>
      </c>
      <c r="K300" s="172">
        <v>495</v>
      </c>
      <c r="L300" s="196">
        <v>332</v>
      </c>
      <c r="M300" s="106">
        <f>SUM(E300:L300)</f>
        <v>8701</v>
      </c>
    </row>
    <row r="301" spans="2:13" x14ac:dyDescent="0.4">
      <c r="B301" s="289"/>
      <c r="C301" s="292"/>
      <c r="D301" s="51" t="s">
        <v>0</v>
      </c>
      <c r="E301" s="107">
        <v>2051</v>
      </c>
      <c r="F301" s="185"/>
      <c r="G301" s="108">
        <v>1116</v>
      </c>
      <c r="H301" s="107">
        <v>1247</v>
      </c>
      <c r="I301" s="114">
        <v>13</v>
      </c>
      <c r="J301" s="107">
        <v>379</v>
      </c>
      <c r="K301" s="108">
        <v>173</v>
      </c>
      <c r="L301" s="197">
        <v>187</v>
      </c>
      <c r="M301" s="198">
        <f>SUM(E301:L301)</f>
        <v>5166</v>
      </c>
    </row>
    <row r="302" spans="2:13" ht="15" thickBot="1" x14ac:dyDescent="0.45">
      <c r="B302" s="289"/>
      <c r="C302" s="293"/>
      <c r="D302" s="52" t="s">
        <v>4</v>
      </c>
      <c r="E302" s="73">
        <v>0.57799999999999996</v>
      </c>
      <c r="F302" s="187"/>
      <c r="G302" s="73">
        <v>0.53359999999999996</v>
      </c>
      <c r="H302" s="73">
        <v>0.81499999999999995</v>
      </c>
      <c r="I302" s="34">
        <f>I301/I300</f>
        <v>0.32500000000000001</v>
      </c>
      <c r="J302" s="73">
        <v>0.66300000000000003</v>
      </c>
      <c r="K302" s="73">
        <v>0.34</v>
      </c>
      <c r="L302" s="100">
        <v>0.56000000000000005</v>
      </c>
      <c r="M302" s="101">
        <f>M301/M300</f>
        <v>0.59372485921158491</v>
      </c>
    </row>
    <row r="303" spans="2:13" x14ac:dyDescent="0.4">
      <c r="B303" s="289"/>
      <c r="C303" s="291" t="s">
        <v>128</v>
      </c>
      <c r="D303" s="50" t="s">
        <v>3</v>
      </c>
      <c r="E303" s="93">
        <v>3699</v>
      </c>
      <c r="F303" s="111">
        <v>1071</v>
      </c>
      <c r="G303" s="123">
        <v>2239</v>
      </c>
      <c r="H303" s="10">
        <v>1537</v>
      </c>
      <c r="I303" s="124">
        <v>40</v>
      </c>
      <c r="J303" s="124">
        <v>496</v>
      </c>
      <c r="K303" s="112">
        <v>600</v>
      </c>
      <c r="L303" s="113">
        <v>457</v>
      </c>
      <c r="M303" s="106">
        <f>SUM(E303:L303)</f>
        <v>10139</v>
      </c>
    </row>
    <row r="304" spans="2:13" x14ac:dyDescent="0.4">
      <c r="B304" s="289"/>
      <c r="C304" s="294"/>
      <c r="D304" s="51" t="s">
        <v>0</v>
      </c>
      <c r="E304" s="11">
        <v>2119</v>
      </c>
      <c r="F304" s="125">
        <v>668</v>
      </c>
      <c r="G304" s="182">
        <v>1241</v>
      </c>
      <c r="H304" s="11">
        <v>1259</v>
      </c>
      <c r="I304" s="114">
        <v>18</v>
      </c>
      <c r="J304" s="114">
        <v>356</v>
      </c>
      <c r="K304" s="115">
        <v>250</v>
      </c>
      <c r="L304" s="116">
        <v>262</v>
      </c>
      <c r="M304" s="198">
        <f>SUM(E304:L304)</f>
        <v>6173</v>
      </c>
    </row>
    <row r="305" spans="2:13" ht="15" thickBot="1" x14ac:dyDescent="0.45">
      <c r="B305" s="289"/>
      <c r="C305" s="295"/>
      <c r="D305" s="52" t="s">
        <v>4</v>
      </c>
      <c r="E305" s="12">
        <v>0.57299999999999995</v>
      </c>
      <c r="F305" s="89">
        <v>0.624</v>
      </c>
      <c r="G305" s="162">
        <v>0.55420000000000003</v>
      </c>
      <c r="H305" s="12">
        <v>0.81899999999999995</v>
      </c>
      <c r="I305" s="34">
        <f>I304/I303</f>
        <v>0.45</v>
      </c>
      <c r="J305" s="34">
        <v>0.71799999999999997</v>
      </c>
      <c r="K305" s="94">
        <v>0.41</v>
      </c>
      <c r="L305" s="34">
        <v>0.56999999999999995</v>
      </c>
      <c r="M305" s="101">
        <f>M304/M303</f>
        <v>0.60883716342834604</v>
      </c>
    </row>
    <row r="306" spans="2:13" x14ac:dyDescent="0.4">
      <c r="B306" s="289"/>
      <c r="C306" s="292" t="s">
        <v>129</v>
      </c>
      <c r="D306" s="17" t="s">
        <v>3</v>
      </c>
      <c r="E306" s="8">
        <v>3737</v>
      </c>
      <c r="F306" s="111">
        <v>1022</v>
      </c>
      <c r="G306" s="156">
        <v>2253</v>
      </c>
      <c r="H306" s="22">
        <v>1305</v>
      </c>
      <c r="I306" s="111">
        <v>41</v>
      </c>
      <c r="J306" s="127">
        <v>688</v>
      </c>
      <c r="K306" s="111">
        <v>800</v>
      </c>
      <c r="L306" s="127">
        <v>314</v>
      </c>
      <c r="M306" s="106">
        <f>SUM(E306:L306)</f>
        <v>10160</v>
      </c>
    </row>
    <row r="307" spans="2:13" x14ac:dyDescent="0.4">
      <c r="B307" s="289"/>
      <c r="C307" s="294"/>
      <c r="D307" s="51" t="s">
        <v>0</v>
      </c>
      <c r="E307" s="6">
        <v>2144</v>
      </c>
      <c r="F307" s="114">
        <v>644</v>
      </c>
      <c r="G307" s="114">
        <v>1254</v>
      </c>
      <c r="H307" s="11">
        <v>1087</v>
      </c>
      <c r="I307" s="114">
        <v>19</v>
      </c>
      <c r="J307" s="118">
        <v>472</v>
      </c>
      <c r="K307" s="118">
        <v>360</v>
      </c>
      <c r="L307" s="118">
        <v>165</v>
      </c>
      <c r="M307" s="198">
        <f>SUM(E307:L307)</f>
        <v>6145</v>
      </c>
    </row>
    <row r="308" spans="2:13" ht="15" thickBot="1" x14ac:dyDescent="0.45">
      <c r="B308" s="289"/>
      <c r="C308" s="294"/>
      <c r="D308" s="16" t="s">
        <v>4</v>
      </c>
      <c r="E308" s="54">
        <v>0.57399999999999995</v>
      </c>
      <c r="F308" s="34">
        <v>0.63</v>
      </c>
      <c r="G308" s="34">
        <v>0.55649999999999999</v>
      </c>
      <c r="H308" s="56">
        <v>0.83299999999999996</v>
      </c>
      <c r="I308" s="34">
        <f>I307/I306</f>
        <v>0.46341463414634149</v>
      </c>
      <c r="J308" s="130">
        <v>0.68600000000000005</v>
      </c>
      <c r="K308" s="34">
        <v>0.45</v>
      </c>
      <c r="L308" s="130">
        <v>0.53</v>
      </c>
      <c r="M308" s="101">
        <f>M307/M306</f>
        <v>0.60482283464566933</v>
      </c>
    </row>
    <row r="309" spans="2:13" x14ac:dyDescent="0.4">
      <c r="B309" s="289"/>
      <c r="C309" s="291" t="s">
        <v>130</v>
      </c>
      <c r="D309" s="50" t="s">
        <v>5</v>
      </c>
      <c r="E309" s="65">
        <v>3527</v>
      </c>
      <c r="F309" s="157">
        <v>1056</v>
      </c>
      <c r="G309" s="67">
        <v>2123</v>
      </c>
      <c r="H309" s="120">
        <v>1483</v>
      </c>
      <c r="I309" s="111">
        <v>40</v>
      </c>
      <c r="J309" s="111">
        <v>614</v>
      </c>
      <c r="K309" s="67">
        <v>824</v>
      </c>
      <c r="L309" s="111">
        <v>406</v>
      </c>
      <c r="M309" s="2">
        <f>SUM(E309:L309)</f>
        <v>10073</v>
      </c>
    </row>
    <row r="310" spans="2:13" x14ac:dyDescent="0.4">
      <c r="B310" s="289"/>
      <c r="C310" s="294"/>
      <c r="D310" s="51" t="s">
        <v>0</v>
      </c>
      <c r="E310" s="11">
        <v>2044</v>
      </c>
      <c r="F310" s="158">
        <v>640</v>
      </c>
      <c r="G310" s="68">
        <v>1166</v>
      </c>
      <c r="H310" s="122">
        <v>1205</v>
      </c>
      <c r="I310" s="114">
        <v>20</v>
      </c>
      <c r="J310" s="118">
        <v>408</v>
      </c>
      <c r="K310" s="68">
        <v>355</v>
      </c>
      <c r="L310" s="118">
        <v>151</v>
      </c>
      <c r="M310" s="75">
        <f>SUM(E310:L310)</f>
        <v>5989</v>
      </c>
    </row>
    <row r="311" spans="2:13" ht="15" thickBot="1" x14ac:dyDescent="0.45">
      <c r="B311" s="289"/>
      <c r="C311" s="295"/>
      <c r="D311" s="16" t="s">
        <v>4</v>
      </c>
      <c r="E311" s="189">
        <v>0.57999999999999996</v>
      </c>
      <c r="F311" s="194">
        <v>0.60599999999999998</v>
      </c>
      <c r="G311" s="191">
        <v>0.54920000000000002</v>
      </c>
      <c r="H311" s="192">
        <v>0.81299999999999994</v>
      </c>
      <c r="I311" s="193">
        <v>0.5</v>
      </c>
      <c r="J311" s="73">
        <v>0.66400000000000003</v>
      </c>
      <c r="K311" s="71">
        <v>0.43</v>
      </c>
      <c r="L311" s="73">
        <v>0.37</v>
      </c>
      <c r="M311" s="76">
        <f>M310/M309</f>
        <v>0.59455971408716368</v>
      </c>
    </row>
    <row r="312" spans="2:13" x14ac:dyDescent="0.4">
      <c r="B312" s="289"/>
      <c r="C312" s="296" t="s">
        <v>131</v>
      </c>
      <c r="D312" s="199" t="s">
        <v>5</v>
      </c>
      <c r="E312" s="10">
        <v>1026</v>
      </c>
      <c r="F312" s="10">
        <v>1104</v>
      </c>
      <c r="G312" s="111">
        <v>1962</v>
      </c>
      <c r="H312" s="111">
        <v>463</v>
      </c>
      <c r="I312" s="111">
        <v>36</v>
      </c>
      <c r="J312" s="200">
        <v>314</v>
      </c>
      <c r="K312" s="146">
        <v>535</v>
      </c>
      <c r="L312" s="156">
        <v>261</v>
      </c>
      <c r="M312" s="2">
        <f>SUM(E312:L312)</f>
        <v>5701</v>
      </c>
    </row>
    <row r="313" spans="2:13" x14ac:dyDescent="0.4">
      <c r="B313" s="289"/>
      <c r="C313" s="297"/>
      <c r="D313" s="201" t="s">
        <v>0</v>
      </c>
      <c r="E313" s="11">
        <v>587</v>
      </c>
      <c r="F313" s="11">
        <v>613</v>
      </c>
      <c r="G313" s="114">
        <v>825</v>
      </c>
      <c r="H313" s="114">
        <v>415</v>
      </c>
      <c r="I313" s="114">
        <v>19</v>
      </c>
      <c r="J313" s="117">
        <v>219</v>
      </c>
      <c r="K313" s="147">
        <v>241</v>
      </c>
      <c r="L313" s="114">
        <v>113</v>
      </c>
      <c r="M313" s="75">
        <f>SUM(E313:L313)</f>
        <v>3032</v>
      </c>
    </row>
    <row r="314" spans="2:13" ht="15" thickBot="1" x14ac:dyDescent="0.45">
      <c r="B314" s="290"/>
      <c r="C314" s="298"/>
      <c r="D314" s="202" t="s">
        <v>4</v>
      </c>
      <c r="E314" s="12">
        <v>0.57199999999999995</v>
      </c>
      <c r="F314" s="12">
        <v>0.55500000000000005</v>
      </c>
      <c r="G314" s="34">
        <v>0.4204</v>
      </c>
      <c r="H314" s="12">
        <v>0.89600000000000002</v>
      </c>
      <c r="I314" s="34">
        <f>I313/I312</f>
        <v>0.52777777777777779</v>
      </c>
      <c r="J314" s="20">
        <v>0.69699999999999995</v>
      </c>
      <c r="K314" s="20">
        <v>0.45</v>
      </c>
      <c r="L314" s="34">
        <v>0.43</v>
      </c>
      <c r="M314" s="4">
        <f>M313/M312</f>
        <v>0.53183651990878789</v>
      </c>
    </row>
    <row r="315" spans="2:13" x14ac:dyDescent="0.4">
      <c r="B315" s="289" t="s">
        <v>132</v>
      </c>
      <c r="C315" s="299"/>
      <c r="D315" s="195" t="s">
        <v>5</v>
      </c>
      <c r="E315" s="190">
        <f t="shared" ref="E315:M315" si="56">E300+E303+E306+E309+E312</f>
        <v>15536</v>
      </c>
      <c r="F315" s="190">
        <f t="shared" ref="F315" si="57">F300+F303+F306+F309+F312</f>
        <v>4253</v>
      </c>
      <c r="G315" s="190">
        <f t="shared" si="56"/>
        <v>10762</v>
      </c>
      <c r="H315" s="190">
        <f t="shared" si="56"/>
        <v>6318</v>
      </c>
      <c r="I315" s="190">
        <f t="shared" si="56"/>
        <v>197</v>
      </c>
      <c r="J315" s="42">
        <f t="shared" si="56"/>
        <v>2684</v>
      </c>
      <c r="K315" s="42">
        <f t="shared" si="56"/>
        <v>3254</v>
      </c>
      <c r="L315" s="42">
        <f t="shared" si="56"/>
        <v>1770</v>
      </c>
      <c r="M315" s="42">
        <f t="shared" si="56"/>
        <v>44774</v>
      </c>
    </row>
    <row r="316" spans="2:13" x14ac:dyDescent="0.4">
      <c r="B316" s="289"/>
      <c r="C316" s="299"/>
      <c r="D316" s="43" t="s">
        <v>0</v>
      </c>
      <c r="E316" s="44">
        <f t="shared" ref="E316:M316" si="58">E301+E304+E307+E310+E313</f>
        <v>8945</v>
      </c>
      <c r="F316" s="44">
        <f t="shared" ref="F316" si="59">F301+F304+F307+F310+F313</f>
        <v>2565</v>
      </c>
      <c r="G316" s="44">
        <f t="shared" si="58"/>
        <v>5602</v>
      </c>
      <c r="H316" s="44">
        <f t="shared" si="58"/>
        <v>5213</v>
      </c>
      <c r="I316" s="44">
        <f t="shared" si="58"/>
        <v>89</v>
      </c>
      <c r="J316" s="44">
        <f t="shared" si="58"/>
        <v>1834</v>
      </c>
      <c r="K316" s="44">
        <f t="shared" si="58"/>
        <v>1379</v>
      </c>
      <c r="L316" s="44">
        <f t="shared" si="58"/>
        <v>878</v>
      </c>
      <c r="M316" s="44">
        <f t="shared" si="58"/>
        <v>26505</v>
      </c>
    </row>
    <row r="317" spans="2:13" ht="15" thickBot="1" x14ac:dyDescent="0.45">
      <c r="B317" s="300"/>
      <c r="C317" s="301"/>
      <c r="D317" s="45" t="s">
        <v>4</v>
      </c>
      <c r="E317" s="46">
        <f t="shared" ref="E317:M317" si="60">E316/E315</f>
        <v>0.575759526261586</v>
      </c>
      <c r="F317" s="46">
        <f t="shared" ref="F317" si="61">F316/F315</f>
        <v>0.60310369151187393</v>
      </c>
      <c r="G317" s="46">
        <f t="shared" si="60"/>
        <v>0.52053521650250878</v>
      </c>
      <c r="H317" s="46">
        <f t="shared" si="60"/>
        <v>0.82510288065843618</v>
      </c>
      <c r="I317" s="46">
        <f t="shared" si="60"/>
        <v>0.45177664974619292</v>
      </c>
      <c r="J317" s="46">
        <f t="shared" si="60"/>
        <v>0.68330849478390465</v>
      </c>
      <c r="K317" s="46">
        <f t="shared" si="60"/>
        <v>0.42378610940381067</v>
      </c>
      <c r="L317" s="46">
        <f t="shared" si="60"/>
        <v>0.49604519774011302</v>
      </c>
      <c r="M317" s="46">
        <f t="shared" si="60"/>
        <v>0.59197302005628272</v>
      </c>
    </row>
    <row r="318" spans="2:13" ht="15" thickBot="1" x14ac:dyDescent="0.45"/>
    <row r="319" spans="2:13" ht="25.8" thickBot="1" x14ac:dyDescent="0.45">
      <c r="B319" s="286" t="s">
        <v>9</v>
      </c>
      <c r="C319" s="287"/>
      <c r="D319" s="38" t="s">
        <v>10</v>
      </c>
      <c r="E319" s="1" t="s">
        <v>2</v>
      </c>
      <c r="F319" s="1" t="s">
        <v>7</v>
      </c>
      <c r="G319" s="39" t="s">
        <v>8</v>
      </c>
      <c r="H319" s="40" t="s">
        <v>14</v>
      </c>
      <c r="I319" s="39" t="s">
        <v>6</v>
      </c>
      <c r="J319" s="40" t="s">
        <v>12</v>
      </c>
      <c r="K319" s="39" t="s">
        <v>13</v>
      </c>
      <c r="L319" s="98" t="s">
        <v>17</v>
      </c>
      <c r="M319" s="92" t="s">
        <v>1</v>
      </c>
    </row>
    <row r="320" spans="2:13" x14ac:dyDescent="0.4">
      <c r="B320" s="288" t="s">
        <v>133</v>
      </c>
      <c r="C320" s="291" t="s">
        <v>135</v>
      </c>
      <c r="D320" s="17" t="s">
        <v>3</v>
      </c>
      <c r="E320" s="148">
        <v>2164</v>
      </c>
      <c r="F320" s="183"/>
      <c r="G320" s="183"/>
      <c r="H320" s="148">
        <v>478</v>
      </c>
      <c r="I320" s="183"/>
      <c r="J320" s="148">
        <v>104</v>
      </c>
      <c r="K320" s="172">
        <v>142</v>
      </c>
      <c r="L320" s="183"/>
      <c r="M320" s="106">
        <f>SUM(E320:L320)</f>
        <v>2888</v>
      </c>
    </row>
    <row r="321" spans="2:14" x14ac:dyDescent="0.4">
      <c r="B321" s="289"/>
      <c r="C321" s="292"/>
      <c r="D321" s="51" t="s">
        <v>0</v>
      </c>
      <c r="E321" s="107">
        <v>1242</v>
      </c>
      <c r="F321" s="185"/>
      <c r="G321" s="185"/>
      <c r="H321" s="107">
        <v>376</v>
      </c>
      <c r="I321" s="185"/>
      <c r="J321" s="107">
        <v>64</v>
      </c>
      <c r="K321" s="108">
        <v>44</v>
      </c>
      <c r="L321" s="185"/>
      <c r="M321" s="198">
        <f>SUM(E321:L321)</f>
        <v>1726</v>
      </c>
    </row>
    <row r="322" spans="2:14" ht="15" thickBot="1" x14ac:dyDescent="0.45">
      <c r="B322" s="289"/>
      <c r="C322" s="293"/>
      <c r="D322" s="52" t="s">
        <v>4</v>
      </c>
      <c r="E322" s="73">
        <v>0.57399999999999995</v>
      </c>
      <c r="F322" s="187"/>
      <c r="G322" s="187"/>
      <c r="H322" s="73">
        <v>0.78700000000000003</v>
      </c>
      <c r="I322" s="187"/>
      <c r="J322" s="73">
        <v>0.61499999999999999</v>
      </c>
      <c r="K322" s="73">
        <v>0.3</v>
      </c>
      <c r="L322" s="187"/>
      <c r="M322" s="101">
        <f>M321/M320</f>
        <v>0.5976454293628809</v>
      </c>
    </row>
    <row r="323" spans="2:14" x14ac:dyDescent="0.4">
      <c r="B323" s="289"/>
      <c r="C323" s="291" t="s">
        <v>136</v>
      </c>
      <c r="D323" s="50" t="s">
        <v>3</v>
      </c>
      <c r="E323" s="93">
        <v>2369</v>
      </c>
      <c r="F323" s="183"/>
      <c r="G323" s="123">
        <v>2173</v>
      </c>
      <c r="H323" s="10">
        <v>1054</v>
      </c>
      <c r="I323" s="183"/>
      <c r="J323" s="124">
        <v>93</v>
      </c>
      <c r="K323" s="112">
        <v>425</v>
      </c>
      <c r="L323" s="113">
        <v>252</v>
      </c>
      <c r="M323" s="106">
        <f>SUM(E323:L323)</f>
        <v>6366</v>
      </c>
    </row>
    <row r="324" spans="2:14" x14ac:dyDescent="0.4">
      <c r="B324" s="289"/>
      <c r="C324" s="294"/>
      <c r="D324" s="51" t="s">
        <v>0</v>
      </c>
      <c r="E324" s="11">
        <v>1425</v>
      </c>
      <c r="F324" s="185"/>
      <c r="G324" s="182">
        <v>1106</v>
      </c>
      <c r="H324" s="11">
        <v>864</v>
      </c>
      <c r="I324" s="185"/>
      <c r="J324" s="114">
        <v>61</v>
      </c>
      <c r="K324" s="115">
        <v>140</v>
      </c>
      <c r="L324" s="116">
        <v>93</v>
      </c>
      <c r="M324" s="198">
        <f>SUM(E324:L324)</f>
        <v>3689</v>
      </c>
    </row>
    <row r="325" spans="2:14" ht="15" thickBot="1" x14ac:dyDescent="0.45">
      <c r="B325" s="289"/>
      <c r="C325" s="295"/>
      <c r="D325" s="52" t="s">
        <v>4</v>
      </c>
      <c r="E325" s="12">
        <v>0.60199999999999998</v>
      </c>
      <c r="F325" s="187"/>
      <c r="G325" s="162">
        <v>0.50890000000000002</v>
      </c>
      <c r="H325" s="12">
        <v>0.82</v>
      </c>
      <c r="I325" s="187"/>
      <c r="J325" s="34">
        <v>0.65600000000000003</v>
      </c>
      <c r="K325" s="94">
        <v>0.32</v>
      </c>
      <c r="L325" s="34">
        <v>0.37</v>
      </c>
      <c r="M325" s="101">
        <f>M324/M323</f>
        <v>0.5794847628023877</v>
      </c>
    </row>
    <row r="326" spans="2:14" x14ac:dyDescent="0.4">
      <c r="B326" s="289"/>
      <c r="C326" s="292" t="s">
        <v>137</v>
      </c>
      <c r="D326" s="17" t="s">
        <v>3</v>
      </c>
      <c r="E326" s="8">
        <v>3251</v>
      </c>
      <c r="F326" s="111">
        <v>1308</v>
      </c>
      <c r="G326" s="156">
        <v>1923</v>
      </c>
      <c r="H326" s="22">
        <v>1479</v>
      </c>
      <c r="I326" s="111">
        <v>51</v>
      </c>
      <c r="J326" s="127">
        <v>498</v>
      </c>
      <c r="K326" s="111">
        <v>788</v>
      </c>
      <c r="L326" s="127">
        <v>309</v>
      </c>
      <c r="M326" s="106">
        <f>SUM(E326:L326)</f>
        <v>9607</v>
      </c>
    </row>
    <row r="327" spans="2:14" x14ac:dyDescent="0.4">
      <c r="B327" s="289"/>
      <c r="C327" s="294"/>
      <c r="D327" s="51" t="s">
        <v>0</v>
      </c>
      <c r="E327" s="6">
        <v>1918</v>
      </c>
      <c r="F327" s="114">
        <v>863</v>
      </c>
      <c r="G327" s="114">
        <v>1051</v>
      </c>
      <c r="H327" s="11">
        <v>1195</v>
      </c>
      <c r="I327" s="114">
        <v>22</v>
      </c>
      <c r="J327" s="118">
        <v>315</v>
      </c>
      <c r="K327" s="118">
        <v>311</v>
      </c>
      <c r="L327" s="118">
        <v>177</v>
      </c>
      <c r="M327" s="198">
        <f>SUM(E327:L327)</f>
        <v>5852</v>
      </c>
    </row>
    <row r="328" spans="2:14" ht="15" thickBot="1" x14ac:dyDescent="0.45">
      <c r="B328" s="289"/>
      <c r="C328" s="294"/>
      <c r="D328" s="16" t="s">
        <v>4</v>
      </c>
      <c r="E328" s="54">
        <v>0.59</v>
      </c>
      <c r="F328" s="34">
        <v>0.66</v>
      </c>
      <c r="G328" s="34">
        <v>0.54649999999999999</v>
      </c>
      <c r="H328" s="56">
        <v>0.80800000000000005</v>
      </c>
      <c r="I328" s="34">
        <f>I327/I326</f>
        <v>0.43137254901960786</v>
      </c>
      <c r="J328" s="130">
        <v>0.63300000000000001</v>
      </c>
      <c r="K328" s="34">
        <v>0.39</v>
      </c>
      <c r="L328" s="130">
        <v>0.56999999999999995</v>
      </c>
      <c r="M328" s="101">
        <f>M327/M326</f>
        <v>0.60913916935567813</v>
      </c>
    </row>
    <row r="329" spans="2:14" x14ac:dyDescent="0.4">
      <c r="B329" s="289"/>
      <c r="C329" s="291" t="s">
        <v>138</v>
      </c>
      <c r="D329" s="50" t="s">
        <v>5</v>
      </c>
      <c r="E329" s="65">
        <v>3290</v>
      </c>
      <c r="F329" s="157">
        <v>1359</v>
      </c>
      <c r="G329" s="67">
        <v>1797</v>
      </c>
      <c r="H329" s="120">
        <v>1606</v>
      </c>
      <c r="I329" s="111">
        <v>47</v>
      </c>
      <c r="J329" s="111">
        <v>613</v>
      </c>
      <c r="K329" s="67">
        <v>861</v>
      </c>
      <c r="L329" s="111">
        <v>468</v>
      </c>
      <c r="M329" s="203">
        <f>SUM(E329:L329)</f>
        <v>10041</v>
      </c>
    </row>
    <row r="330" spans="2:14" x14ac:dyDescent="0.4">
      <c r="B330" s="289"/>
      <c r="C330" s="294"/>
      <c r="D330" s="51" t="s">
        <v>0</v>
      </c>
      <c r="E330" s="11">
        <v>1829</v>
      </c>
      <c r="F330" s="158">
        <v>860</v>
      </c>
      <c r="G330" s="68">
        <v>1051</v>
      </c>
      <c r="H330" s="122">
        <v>1263</v>
      </c>
      <c r="I330" s="114">
        <v>14</v>
      </c>
      <c r="J330" s="118">
        <v>403</v>
      </c>
      <c r="K330" s="68">
        <v>347</v>
      </c>
      <c r="L330" s="118">
        <v>230</v>
      </c>
      <c r="M330" s="204">
        <f>SUM(E330:L330)</f>
        <v>5997</v>
      </c>
    </row>
    <row r="331" spans="2:14" ht="15" thickBot="1" x14ac:dyDescent="0.45">
      <c r="B331" s="289"/>
      <c r="C331" s="295"/>
      <c r="D331" s="16" t="s">
        <v>4</v>
      </c>
      <c r="E331" s="189">
        <v>0.55600000000000005</v>
      </c>
      <c r="F331" s="194">
        <v>0.63300000000000001</v>
      </c>
      <c r="G331" s="191">
        <v>0.58479999999999999</v>
      </c>
      <c r="H331" s="192">
        <v>0.78600000000000003</v>
      </c>
      <c r="I331" s="193">
        <f>I330/I329</f>
        <v>0.2978723404255319</v>
      </c>
      <c r="J331" s="73">
        <v>0.65700000000000003</v>
      </c>
      <c r="K331" s="71">
        <v>0.4</v>
      </c>
      <c r="L331" s="73">
        <v>0.49</v>
      </c>
      <c r="M331" s="76">
        <f>M330/M329</f>
        <v>0.59725126979384524</v>
      </c>
    </row>
    <row r="332" spans="2:14" x14ac:dyDescent="0.4">
      <c r="B332" s="289"/>
      <c r="C332" s="296" t="s">
        <v>139</v>
      </c>
      <c r="D332" s="199" t="s">
        <v>5</v>
      </c>
      <c r="E332" s="10">
        <v>3297</v>
      </c>
      <c r="F332" s="10">
        <v>1501</v>
      </c>
      <c r="G332" s="111">
        <v>1856</v>
      </c>
      <c r="H332" s="111">
        <v>1491</v>
      </c>
      <c r="I332" s="111">
        <v>42</v>
      </c>
      <c r="J332" s="200">
        <v>510</v>
      </c>
      <c r="K332" s="146">
        <v>886</v>
      </c>
      <c r="L332" s="156">
        <v>404</v>
      </c>
      <c r="M332" s="203">
        <f>SUM(E332:L332)</f>
        <v>9987</v>
      </c>
    </row>
    <row r="333" spans="2:14" x14ac:dyDescent="0.4">
      <c r="B333" s="289"/>
      <c r="C333" s="297"/>
      <c r="D333" s="201" t="s">
        <v>0</v>
      </c>
      <c r="E333" s="11">
        <v>1810</v>
      </c>
      <c r="F333" s="11">
        <v>976</v>
      </c>
      <c r="G333" s="114">
        <v>1083</v>
      </c>
      <c r="H333" s="114">
        <v>1173</v>
      </c>
      <c r="I333" s="114">
        <v>13</v>
      </c>
      <c r="J333" s="117">
        <v>353</v>
      </c>
      <c r="K333" s="147">
        <v>398</v>
      </c>
      <c r="L333" s="114">
        <v>204</v>
      </c>
      <c r="M333" s="204">
        <f>SUM(E333:L333)</f>
        <v>6010</v>
      </c>
    </row>
    <row r="334" spans="2:14" ht="15" thickBot="1" x14ac:dyDescent="0.45">
      <c r="B334" s="290"/>
      <c r="C334" s="298"/>
      <c r="D334" s="202" t="s">
        <v>4</v>
      </c>
      <c r="E334" s="12">
        <v>0.54900000000000004</v>
      </c>
      <c r="F334" s="12">
        <v>0.65</v>
      </c>
      <c r="G334" s="34">
        <v>0.58350000000000002</v>
      </c>
      <c r="H334" s="12">
        <v>0.78700000000000003</v>
      </c>
      <c r="I334" s="34">
        <f>I333/I332</f>
        <v>0.30952380952380953</v>
      </c>
      <c r="J334" s="20">
        <v>0.69199999999999995</v>
      </c>
      <c r="K334" s="20">
        <v>0.44</v>
      </c>
      <c r="L334" s="34">
        <v>0.5</v>
      </c>
      <c r="M334" s="76"/>
    </row>
    <row r="335" spans="2:14" x14ac:dyDescent="0.4">
      <c r="B335" s="289" t="s">
        <v>134</v>
      </c>
      <c r="C335" s="299"/>
      <c r="D335" s="195" t="s">
        <v>5</v>
      </c>
      <c r="E335" s="190">
        <f t="shared" ref="E335:M336" si="62">E320+E323+E326+E329+E332</f>
        <v>14371</v>
      </c>
      <c r="F335" s="190">
        <f t="shared" si="62"/>
        <v>4168</v>
      </c>
      <c r="G335" s="190">
        <f t="shared" si="62"/>
        <v>7749</v>
      </c>
      <c r="H335" s="190">
        <f t="shared" si="62"/>
        <v>6108</v>
      </c>
      <c r="I335" s="190">
        <f t="shared" si="62"/>
        <v>140</v>
      </c>
      <c r="J335" s="42">
        <f t="shared" si="62"/>
        <v>1818</v>
      </c>
      <c r="K335" s="42">
        <f t="shared" si="62"/>
        <v>3102</v>
      </c>
      <c r="L335" s="42">
        <f t="shared" si="62"/>
        <v>1433</v>
      </c>
      <c r="M335" s="205">
        <f t="shared" si="62"/>
        <v>38889</v>
      </c>
    </row>
    <row r="336" spans="2:14" x14ac:dyDescent="0.4">
      <c r="B336" s="289"/>
      <c r="C336" s="299"/>
      <c r="D336" s="43" t="s">
        <v>0</v>
      </c>
      <c r="E336" s="44">
        <f t="shared" ref="E336" si="63">E321+E324+E327+E330+E333</f>
        <v>8224</v>
      </c>
      <c r="F336" s="44">
        <f t="shared" si="62"/>
        <v>2699</v>
      </c>
      <c r="G336" s="44">
        <f t="shared" si="62"/>
        <v>4291</v>
      </c>
      <c r="H336" s="44">
        <f t="shared" si="62"/>
        <v>4871</v>
      </c>
      <c r="I336" s="44">
        <f t="shared" si="62"/>
        <v>49</v>
      </c>
      <c r="J336" s="44">
        <f t="shared" si="62"/>
        <v>1196</v>
      </c>
      <c r="K336" s="44">
        <f t="shared" si="62"/>
        <v>1240</v>
      </c>
      <c r="L336" s="44">
        <f t="shared" si="62"/>
        <v>704</v>
      </c>
      <c r="M336" s="206">
        <f t="shared" si="62"/>
        <v>23274</v>
      </c>
      <c r="N336" s="252"/>
    </row>
    <row r="337" spans="2:13" ht="15" thickBot="1" x14ac:dyDescent="0.45">
      <c r="B337" s="300"/>
      <c r="C337" s="301"/>
      <c r="D337" s="45" t="s">
        <v>4</v>
      </c>
      <c r="E337" s="46">
        <f t="shared" ref="E337:M337" si="64">E336/E335</f>
        <v>0.57226358638925612</v>
      </c>
      <c r="F337" s="46">
        <f>F336/F335</f>
        <v>0.64755278310940501</v>
      </c>
      <c r="G337" s="46">
        <f t="shared" si="64"/>
        <v>0.55374887082204161</v>
      </c>
      <c r="H337" s="46">
        <f t="shared" si="64"/>
        <v>0.79747871643745905</v>
      </c>
      <c r="I337" s="46">
        <f>I336/I335</f>
        <v>0.35</v>
      </c>
      <c r="J337" s="46">
        <f t="shared" si="64"/>
        <v>0.65786578657865791</v>
      </c>
      <c r="K337" s="46">
        <f t="shared" si="64"/>
        <v>0.39974210186976145</v>
      </c>
      <c r="L337" s="46">
        <f t="shared" si="64"/>
        <v>0.49127704117236565</v>
      </c>
      <c r="M337" s="207">
        <f t="shared" si="64"/>
        <v>0.59847257579264057</v>
      </c>
    </row>
    <row r="338" spans="2:13" ht="15" thickBot="1" x14ac:dyDescent="0.45"/>
    <row r="339" spans="2:13" ht="30.6" customHeight="1" thickBot="1" x14ac:dyDescent="0.45">
      <c r="B339" s="286" t="s">
        <v>9</v>
      </c>
      <c r="C339" s="287"/>
      <c r="D339" s="38" t="s">
        <v>10</v>
      </c>
      <c r="E339" s="1" t="s">
        <v>2</v>
      </c>
      <c r="F339" s="1" t="s">
        <v>7</v>
      </c>
      <c r="G339" s="39" t="s">
        <v>8</v>
      </c>
      <c r="H339" s="40" t="s">
        <v>14</v>
      </c>
      <c r="I339" s="39" t="s">
        <v>6</v>
      </c>
      <c r="J339" s="40" t="s">
        <v>12</v>
      </c>
      <c r="K339" s="39" t="s">
        <v>13</v>
      </c>
      <c r="L339" s="98" t="s">
        <v>17</v>
      </c>
      <c r="M339" s="92" t="s">
        <v>1</v>
      </c>
    </row>
    <row r="340" spans="2:13" x14ac:dyDescent="0.4">
      <c r="B340" s="288" t="s">
        <v>140</v>
      </c>
      <c r="C340" s="291" t="s">
        <v>142</v>
      </c>
      <c r="D340" s="17" t="s">
        <v>3</v>
      </c>
      <c r="E340" s="148">
        <v>2700</v>
      </c>
      <c r="F340" s="10">
        <v>1232</v>
      </c>
      <c r="G340" s="10">
        <v>1801</v>
      </c>
      <c r="H340" s="148">
        <v>1203</v>
      </c>
      <c r="I340" s="10">
        <v>44</v>
      </c>
      <c r="J340" s="148">
        <v>279</v>
      </c>
      <c r="K340" s="172">
        <v>394</v>
      </c>
      <c r="L340" s="10">
        <v>261</v>
      </c>
      <c r="M340" s="106">
        <f>SUM(E340:L340)</f>
        <v>7914</v>
      </c>
    </row>
    <row r="341" spans="2:13" x14ac:dyDescent="0.4">
      <c r="B341" s="289"/>
      <c r="C341" s="292"/>
      <c r="D341" s="51" t="s">
        <v>0</v>
      </c>
      <c r="E341" s="107">
        <v>1515</v>
      </c>
      <c r="F341" s="11">
        <v>793</v>
      </c>
      <c r="G341" s="11">
        <v>962</v>
      </c>
      <c r="H341" s="107">
        <v>839</v>
      </c>
      <c r="I341" s="11">
        <v>13</v>
      </c>
      <c r="J341" s="107">
        <v>183</v>
      </c>
      <c r="K341" s="108">
        <v>106</v>
      </c>
      <c r="L341" s="11">
        <v>104</v>
      </c>
      <c r="M341" s="198">
        <f>SUM(E341:L341)</f>
        <v>4515</v>
      </c>
    </row>
    <row r="342" spans="2:13" ht="15" thickBot="1" x14ac:dyDescent="0.45">
      <c r="B342" s="289"/>
      <c r="C342" s="293"/>
      <c r="D342" s="52" t="s">
        <v>4</v>
      </c>
      <c r="E342" s="73">
        <v>0.56100000000000005</v>
      </c>
      <c r="F342" s="12">
        <v>0.64400000000000002</v>
      </c>
      <c r="G342" s="12">
        <v>0.53410000000000002</v>
      </c>
      <c r="H342" s="73">
        <v>0.69699999999999995</v>
      </c>
      <c r="I342" s="12">
        <f>I341/I340</f>
        <v>0.29545454545454547</v>
      </c>
      <c r="J342" s="73">
        <v>0.65600000000000003</v>
      </c>
      <c r="K342" s="73">
        <v>0.26</v>
      </c>
      <c r="L342" s="12">
        <v>0.4</v>
      </c>
      <c r="M342" s="101">
        <f>M341/M340</f>
        <v>0.57050796057619413</v>
      </c>
    </row>
    <row r="343" spans="2:13" x14ac:dyDescent="0.4">
      <c r="B343" s="289"/>
      <c r="C343" s="291" t="s">
        <v>143</v>
      </c>
      <c r="D343" s="50" t="s">
        <v>3</v>
      </c>
      <c r="E343" s="93">
        <v>3985</v>
      </c>
      <c r="F343" s="10">
        <v>1203</v>
      </c>
      <c r="G343" s="123">
        <v>1839</v>
      </c>
      <c r="H343" s="10">
        <v>1461</v>
      </c>
      <c r="I343" s="10">
        <v>53</v>
      </c>
      <c r="J343" s="124">
        <v>606</v>
      </c>
      <c r="K343" s="112">
        <v>724</v>
      </c>
      <c r="L343" s="127">
        <v>368</v>
      </c>
      <c r="M343" s="106">
        <f>SUM(E343:L343)</f>
        <v>10239</v>
      </c>
    </row>
    <row r="344" spans="2:13" x14ac:dyDescent="0.4">
      <c r="B344" s="289"/>
      <c r="C344" s="294"/>
      <c r="D344" s="51" t="s">
        <v>0</v>
      </c>
      <c r="E344" s="11">
        <v>2129</v>
      </c>
      <c r="F344" s="11">
        <v>785</v>
      </c>
      <c r="G344" s="182">
        <v>1025</v>
      </c>
      <c r="H344" s="11">
        <v>1174</v>
      </c>
      <c r="I344" s="11">
        <v>18</v>
      </c>
      <c r="J344" s="114">
        <v>397</v>
      </c>
      <c r="K344" s="115">
        <v>309</v>
      </c>
      <c r="L344" s="118">
        <v>176</v>
      </c>
      <c r="M344" s="198">
        <f>SUM(E344:L344)</f>
        <v>6013</v>
      </c>
    </row>
    <row r="345" spans="2:13" ht="15" thickBot="1" x14ac:dyDescent="0.45">
      <c r="B345" s="289"/>
      <c r="C345" s="295"/>
      <c r="D345" s="52" t="s">
        <v>4</v>
      </c>
      <c r="E345" s="12">
        <v>0.53400000000000003</v>
      </c>
      <c r="F345" s="12">
        <v>0.65300000000000002</v>
      </c>
      <c r="G345" s="162">
        <v>0.55730000000000002</v>
      </c>
      <c r="H345" s="12">
        <v>0.80400000000000005</v>
      </c>
      <c r="I345" s="12">
        <f>I344/I343</f>
        <v>0.33962264150943394</v>
      </c>
      <c r="J345" s="34">
        <v>0.65500000000000003</v>
      </c>
      <c r="K345" s="94">
        <v>0.42</v>
      </c>
      <c r="L345" s="34">
        <v>0.48</v>
      </c>
      <c r="M345" s="101">
        <f>M344/M343</f>
        <v>0.58726438128723513</v>
      </c>
    </row>
    <row r="346" spans="2:13" x14ac:dyDescent="0.4">
      <c r="B346" s="289"/>
      <c r="C346" s="292" t="s">
        <v>144</v>
      </c>
      <c r="D346" s="17" t="s">
        <v>3</v>
      </c>
      <c r="E346" s="8">
        <v>3650</v>
      </c>
      <c r="F346" s="111">
        <v>1315</v>
      </c>
      <c r="G346" s="156">
        <v>1866</v>
      </c>
      <c r="H346" s="22">
        <v>1556</v>
      </c>
      <c r="I346" s="111">
        <v>53</v>
      </c>
      <c r="J346" s="127">
        <v>554</v>
      </c>
      <c r="K346" s="111">
        <v>801</v>
      </c>
      <c r="L346" s="127">
        <v>407</v>
      </c>
      <c r="M346" s="106">
        <f>SUM(E346:L346)</f>
        <v>10202</v>
      </c>
    </row>
    <row r="347" spans="2:13" x14ac:dyDescent="0.4">
      <c r="B347" s="289"/>
      <c r="C347" s="294"/>
      <c r="D347" s="51" t="s">
        <v>0</v>
      </c>
      <c r="E347" s="6">
        <v>1954</v>
      </c>
      <c r="F347" s="114">
        <v>792</v>
      </c>
      <c r="G347" s="114">
        <v>1030</v>
      </c>
      <c r="H347" s="11">
        <v>1190</v>
      </c>
      <c r="I347" s="114">
        <v>18</v>
      </c>
      <c r="J347" s="118">
        <v>382</v>
      </c>
      <c r="K347" s="118">
        <v>322</v>
      </c>
      <c r="L347" s="118">
        <v>170</v>
      </c>
      <c r="M347" s="198">
        <f>SUM(E347:L347)</f>
        <v>5858</v>
      </c>
    </row>
    <row r="348" spans="2:13" ht="15" thickBot="1" x14ac:dyDescent="0.45">
      <c r="B348" s="289"/>
      <c r="C348" s="294"/>
      <c r="D348" s="16" t="s">
        <v>4</v>
      </c>
      <c r="E348" s="54">
        <v>0.53500000000000003</v>
      </c>
      <c r="F348" s="34">
        <v>0.60199999999999998</v>
      </c>
      <c r="G348" s="34">
        <v>0.55189999999999995</v>
      </c>
      <c r="H348" s="56">
        <v>0.76500000000000001</v>
      </c>
      <c r="I348" s="34">
        <f>I347/I346</f>
        <v>0.33962264150943394</v>
      </c>
      <c r="J348" s="130">
        <v>0.69</v>
      </c>
      <c r="K348" s="34">
        <v>0.4</v>
      </c>
      <c r="L348" s="130">
        <v>0.42</v>
      </c>
      <c r="M348" s="101">
        <f>M347/M346</f>
        <v>0.57420113703195452</v>
      </c>
    </row>
    <row r="349" spans="2:13" x14ac:dyDescent="0.4">
      <c r="B349" s="289"/>
      <c r="C349" s="291" t="s">
        <v>145</v>
      </c>
      <c r="D349" s="50" t="s">
        <v>5</v>
      </c>
      <c r="E349" s="65">
        <v>3272</v>
      </c>
      <c r="F349" s="65">
        <v>1320</v>
      </c>
      <c r="G349" s="67">
        <v>1768</v>
      </c>
      <c r="H349" s="120">
        <v>1454</v>
      </c>
      <c r="I349" s="111">
        <v>42</v>
      </c>
      <c r="J349" s="111">
        <v>527</v>
      </c>
      <c r="K349" s="67">
        <v>886</v>
      </c>
      <c r="L349" s="111">
        <v>577</v>
      </c>
      <c r="M349" s="203">
        <f>SUM(E349:L349)</f>
        <v>9846</v>
      </c>
    </row>
    <row r="350" spans="2:13" x14ac:dyDescent="0.4">
      <c r="B350" s="289"/>
      <c r="C350" s="294"/>
      <c r="D350" s="51" t="s">
        <v>0</v>
      </c>
      <c r="E350" s="11">
        <v>1867</v>
      </c>
      <c r="F350" s="11">
        <v>783</v>
      </c>
      <c r="G350" s="68">
        <v>990</v>
      </c>
      <c r="H350" s="122">
        <v>1104</v>
      </c>
      <c r="I350" s="114">
        <v>17</v>
      </c>
      <c r="J350" s="118">
        <v>379</v>
      </c>
      <c r="K350" s="68">
        <v>428</v>
      </c>
      <c r="L350" s="118">
        <v>248</v>
      </c>
      <c r="M350" s="204">
        <f>SUM(E350:L350)</f>
        <v>5816</v>
      </c>
    </row>
    <row r="351" spans="2:13" ht="15" thickBot="1" x14ac:dyDescent="0.45">
      <c r="B351" s="289"/>
      <c r="C351" s="295"/>
      <c r="D351" s="16" t="s">
        <v>4</v>
      </c>
      <c r="E351" s="189">
        <v>0.57099999999999995</v>
      </c>
      <c r="F351" s="189">
        <v>0.59299999999999997</v>
      </c>
      <c r="G351" s="191">
        <v>0.55989999999999995</v>
      </c>
      <c r="H351" s="192">
        <f>H350/H349</f>
        <v>0.75928473177441536</v>
      </c>
      <c r="I351" s="193">
        <f>I350/I349</f>
        <v>0.40476190476190477</v>
      </c>
      <c r="J351" s="73">
        <v>0.71899999999999997</v>
      </c>
      <c r="K351" s="71">
        <v>0.48</v>
      </c>
      <c r="L351" s="73">
        <v>0.43</v>
      </c>
      <c r="M351" s="76">
        <f>M350/M349</f>
        <v>0.59069672963640052</v>
      </c>
    </row>
    <row r="352" spans="2:13" x14ac:dyDescent="0.4">
      <c r="B352" s="289"/>
      <c r="C352" s="296" t="s">
        <v>146</v>
      </c>
      <c r="D352" s="199" t="s">
        <v>5</v>
      </c>
      <c r="E352" s="208"/>
      <c r="F352" s="10">
        <v>1375</v>
      </c>
      <c r="G352" s="139"/>
      <c r="H352" s="139"/>
      <c r="I352" s="139"/>
      <c r="J352" s="200">
        <v>135</v>
      </c>
      <c r="K352" s="146">
        <v>196</v>
      </c>
      <c r="L352" s="156">
        <v>107</v>
      </c>
      <c r="M352" s="203">
        <f>SUM(E352:L352)</f>
        <v>1813</v>
      </c>
    </row>
    <row r="353" spans="1:15" x14ac:dyDescent="0.4">
      <c r="B353" s="289"/>
      <c r="C353" s="297"/>
      <c r="D353" s="201" t="s">
        <v>0</v>
      </c>
      <c r="E353" s="209"/>
      <c r="F353" s="11">
        <v>849</v>
      </c>
      <c r="G353" s="141"/>
      <c r="H353" s="141"/>
      <c r="I353" s="141"/>
      <c r="J353" s="117">
        <v>93</v>
      </c>
      <c r="K353" s="147">
        <v>101</v>
      </c>
      <c r="L353" s="114">
        <v>48</v>
      </c>
      <c r="M353" s="204">
        <f>SUM(E353:L353)</f>
        <v>1091</v>
      </c>
    </row>
    <row r="354" spans="1:15" ht="15" thickBot="1" x14ac:dyDescent="0.45">
      <c r="B354" s="290"/>
      <c r="C354" s="298"/>
      <c r="D354" s="202" t="s">
        <v>4</v>
      </c>
      <c r="E354" s="176"/>
      <c r="F354" s="12">
        <v>0.61699999999999999</v>
      </c>
      <c r="G354" s="144"/>
      <c r="H354" s="176"/>
      <c r="I354" s="144"/>
      <c r="J354" s="20">
        <v>0.68899999999999995</v>
      </c>
      <c r="K354" s="20">
        <v>0.51</v>
      </c>
      <c r="L354" s="34">
        <v>0.45</v>
      </c>
      <c r="M354" s="76">
        <f>M353/M352</f>
        <v>0.60176503033645889</v>
      </c>
    </row>
    <row r="355" spans="1:15" x14ac:dyDescent="0.4">
      <c r="B355" s="289" t="s">
        <v>141</v>
      </c>
      <c r="C355" s="299"/>
      <c r="D355" s="195" t="s">
        <v>5</v>
      </c>
      <c r="E355" s="190">
        <f t="shared" ref="E355:M356" si="65">E340+E343+E346+E349+E352</f>
        <v>13607</v>
      </c>
      <c r="F355" s="235">
        <f t="shared" si="65"/>
        <v>6445</v>
      </c>
      <c r="G355" s="190">
        <f t="shared" si="65"/>
        <v>7274</v>
      </c>
      <c r="H355" s="190">
        <f t="shared" si="65"/>
        <v>5674</v>
      </c>
      <c r="I355" s="190">
        <f t="shared" si="65"/>
        <v>192</v>
      </c>
      <c r="J355" s="42">
        <f t="shared" si="65"/>
        <v>2101</v>
      </c>
      <c r="K355" s="42">
        <f t="shared" si="65"/>
        <v>3001</v>
      </c>
      <c r="L355" s="42">
        <f t="shared" si="65"/>
        <v>1720</v>
      </c>
      <c r="M355" s="236">
        <f t="shared" si="65"/>
        <v>40014</v>
      </c>
    </row>
    <row r="356" spans="1:15" x14ac:dyDescent="0.4">
      <c r="B356" s="289"/>
      <c r="C356" s="299"/>
      <c r="D356" s="43" t="s">
        <v>0</v>
      </c>
      <c r="E356" s="44">
        <f t="shared" si="65"/>
        <v>7465</v>
      </c>
      <c r="F356" s="233">
        <f t="shared" si="65"/>
        <v>4002</v>
      </c>
      <c r="G356" s="44">
        <f t="shared" si="65"/>
        <v>4007</v>
      </c>
      <c r="H356" s="44">
        <f t="shared" si="65"/>
        <v>4307</v>
      </c>
      <c r="I356" s="44">
        <f t="shared" si="65"/>
        <v>66</v>
      </c>
      <c r="J356" s="44">
        <f t="shared" si="65"/>
        <v>1434</v>
      </c>
      <c r="K356" s="44">
        <f t="shared" si="65"/>
        <v>1266</v>
      </c>
      <c r="L356" s="44">
        <f t="shared" si="65"/>
        <v>746</v>
      </c>
      <c r="M356" s="237">
        <f t="shared" si="65"/>
        <v>23293</v>
      </c>
    </row>
    <row r="357" spans="1:15" ht="15" thickBot="1" x14ac:dyDescent="0.45">
      <c r="B357" s="300"/>
      <c r="C357" s="301"/>
      <c r="D357" s="45" t="s">
        <v>4</v>
      </c>
      <c r="E357" s="46">
        <f t="shared" ref="E357" si="66">E356/E355</f>
        <v>0.54861468361872567</v>
      </c>
      <c r="F357" s="234">
        <f>F356/F355</f>
        <v>0.6209464701318852</v>
      </c>
      <c r="G357" s="46">
        <f t="shared" ref="G357:H357" si="67">G356/G355</f>
        <v>0.55086609843277423</v>
      </c>
      <c r="H357" s="46">
        <f t="shared" si="67"/>
        <v>0.7590764892492069</v>
      </c>
      <c r="I357" s="46">
        <f>I356/I355</f>
        <v>0.34375</v>
      </c>
      <c r="J357" s="46">
        <f t="shared" ref="J357:M357" si="68">J356/J355</f>
        <v>0.68253212755830561</v>
      </c>
      <c r="K357" s="46">
        <f t="shared" si="68"/>
        <v>0.4218593802065978</v>
      </c>
      <c r="L357" s="46">
        <f t="shared" si="68"/>
        <v>0.43372093023255814</v>
      </c>
      <c r="M357" s="238">
        <f t="shared" si="68"/>
        <v>0.582121257559854</v>
      </c>
    </row>
    <row r="358" spans="1:15" ht="15" customHeight="1" x14ac:dyDescent="0.4"/>
    <row r="359" spans="1:15" ht="15" thickBot="1" x14ac:dyDescent="0.45">
      <c r="A359" s="248"/>
      <c r="B359" s="248"/>
      <c r="C359" s="248"/>
      <c r="D359" s="248"/>
      <c r="E359" s="248"/>
      <c r="F359" s="248"/>
      <c r="G359" s="248"/>
      <c r="H359" s="248"/>
      <c r="I359" s="248"/>
      <c r="J359" s="248"/>
      <c r="K359" s="248"/>
      <c r="L359" s="248"/>
      <c r="M359" s="248"/>
      <c r="N359" s="248"/>
      <c r="O359" s="248"/>
    </row>
    <row r="360" spans="1:15" ht="25.8" thickBot="1" x14ac:dyDescent="0.45">
      <c r="A360" s="248"/>
      <c r="B360" s="286" t="s">
        <v>9</v>
      </c>
      <c r="C360" s="287"/>
      <c r="D360" s="38" t="s">
        <v>10</v>
      </c>
      <c r="E360" s="1" t="s">
        <v>2</v>
      </c>
      <c r="F360" s="1" t="s">
        <v>7</v>
      </c>
      <c r="G360" s="39" t="s">
        <v>8</v>
      </c>
      <c r="H360" s="40" t="s">
        <v>14</v>
      </c>
      <c r="I360" s="39" t="s">
        <v>148</v>
      </c>
      <c r="J360" s="40" t="s">
        <v>6</v>
      </c>
      <c r="K360" s="39" t="s">
        <v>12</v>
      </c>
      <c r="L360" s="40" t="s">
        <v>13</v>
      </c>
      <c r="M360" s="217" t="s">
        <v>17</v>
      </c>
      <c r="N360" s="92" t="s">
        <v>1</v>
      </c>
      <c r="O360" s="248"/>
    </row>
    <row r="361" spans="1:15" x14ac:dyDescent="0.4">
      <c r="A361" s="248"/>
      <c r="B361" s="288" t="s">
        <v>147</v>
      </c>
      <c r="C361" s="291" t="s">
        <v>149</v>
      </c>
      <c r="D361" s="17" t="s">
        <v>3</v>
      </c>
      <c r="E361" s="148">
        <v>3473</v>
      </c>
      <c r="F361" s="208"/>
      <c r="G361" s="210">
        <v>1916</v>
      </c>
      <c r="H361" s="148">
        <v>1627</v>
      </c>
      <c r="I361" s="210">
        <v>600</v>
      </c>
      <c r="J361" s="10">
        <v>45</v>
      </c>
      <c r="K361" s="172">
        <v>311</v>
      </c>
      <c r="L361" s="148">
        <v>532</v>
      </c>
      <c r="M361" s="210">
        <v>270</v>
      </c>
      <c r="N361" s="250">
        <f>SUM(E361:M361)</f>
        <v>8774</v>
      </c>
      <c r="O361" s="248"/>
    </row>
    <row r="362" spans="1:15" x14ac:dyDescent="0.4">
      <c r="A362" s="248"/>
      <c r="B362" s="289"/>
      <c r="C362" s="292"/>
      <c r="D362" s="51" t="s">
        <v>0</v>
      </c>
      <c r="E362" s="107">
        <v>2284</v>
      </c>
      <c r="F362" s="209"/>
      <c r="G362" s="211">
        <v>1227</v>
      </c>
      <c r="H362" s="107">
        <v>1374</v>
      </c>
      <c r="I362" s="211">
        <v>378</v>
      </c>
      <c r="J362" s="11">
        <v>12</v>
      </c>
      <c r="K362" s="108">
        <v>192</v>
      </c>
      <c r="L362" s="107">
        <v>153</v>
      </c>
      <c r="M362" s="211">
        <v>120</v>
      </c>
      <c r="N362" s="198">
        <f>SUM(E362:M362)</f>
        <v>5740</v>
      </c>
      <c r="O362" s="248"/>
    </row>
    <row r="363" spans="1:15" ht="15" thickBot="1" x14ac:dyDescent="0.45">
      <c r="A363" s="248"/>
      <c r="B363" s="289"/>
      <c r="C363" s="293"/>
      <c r="D363" s="52" t="s">
        <v>4</v>
      </c>
      <c r="E363" s="73">
        <v>0.65800000000000003</v>
      </c>
      <c r="F363" s="176"/>
      <c r="G363" s="212">
        <f>G362/G361</f>
        <v>0.64039665970772441</v>
      </c>
      <c r="H363" s="73">
        <v>0.84399999999999997</v>
      </c>
      <c r="I363" s="212">
        <v>0.63</v>
      </c>
      <c r="J363" s="12">
        <f>J362/J361</f>
        <v>0.26666666666666666</v>
      </c>
      <c r="K363" s="216">
        <v>0.61699999999999999</v>
      </c>
      <c r="L363" s="73">
        <v>0.28000000000000003</v>
      </c>
      <c r="M363" s="212">
        <v>0.44</v>
      </c>
      <c r="N363" s="101">
        <f>N362/N361</f>
        <v>0.65420560747663548</v>
      </c>
      <c r="O363" s="248"/>
    </row>
    <row r="364" spans="1:15" x14ac:dyDescent="0.4">
      <c r="A364" s="248"/>
      <c r="B364" s="289"/>
      <c r="C364" s="291" t="s">
        <v>150</v>
      </c>
      <c r="D364" s="50" t="s">
        <v>3</v>
      </c>
      <c r="E364" s="93">
        <v>3005</v>
      </c>
      <c r="F364" s="10">
        <v>1169</v>
      </c>
      <c r="G364" s="221">
        <v>1721</v>
      </c>
      <c r="H364" s="10">
        <v>1354</v>
      </c>
      <c r="I364" s="210">
        <v>688</v>
      </c>
      <c r="J364" s="10">
        <v>40</v>
      </c>
      <c r="K364" s="120">
        <v>641</v>
      </c>
      <c r="L364" s="111">
        <v>711</v>
      </c>
      <c r="M364" s="128">
        <v>353</v>
      </c>
      <c r="N364" s="250">
        <f>SUM(E364:M364)</f>
        <v>9682</v>
      </c>
      <c r="O364" s="248"/>
    </row>
    <row r="365" spans="1:15" x14ac:dyDescent="0.4">
      <c r="A365" s="248"/>
      <c r="B365" s="289"/>
      <c r="C365" s="294"/>
      <c r="D365" s="51" t="s">
        <v>0</v>
      </c>
      <c r="E365" s="11">
        <v>1718</v>
      </c>
      <c r="F365" s="11">
        <v>751</v>
      </c>
      <c r="G365" s="222">
        <v>1048</v>
      </c>
      <c r="H365" s="11">
        <v>1080</v>
      </c>
      <c r="I365" s="211">
        <v>481</v>
      </c>
      <c r="J365" s="11">
        <v>8</v>
      </c>
      <c r="K365" s="122">
        <v>421</v>
      </c>
      <c r="L365" s="118">
        <v>275</v>
      </c>
      <c r="M365" s="115">
        <v>155</v>
      </c>
      <c r="N365" s="198">
        <f>SUM(E365:M365)</f>
        <v>5937</v>
      </c>
      <c r="O365" s="248"/>
    </row>
    <row r="366" spans="1:15" ht="15" thickBot="1" x14ac:dyDescent="0.45">
      <c r="A366" s="248"/>
      <c r="B366" s="289"/>
      <c r="C366" s="295"/>
      <c r="D366" s="52" t="s">
        <v>4</v>
      </c>
      <c r="E366" s="12">
        <v>0.57199999999999995</v>
      </c>
      <c r="F366" s="12">
        <v>0.64200000000000002</v>
      </c>
      <c r="G366" s="223">
        <v>0.6089</v>
      </c>
      <c r="H366" s="12">
        <v>0.79800000000000004</v>
      </c>
      <c r="I366" s="212">
        <v>0.69899999999999995</v>
      </c>
      <c r="J366" s="12">
        <f>J365/J364</f>
        <v>0.2</v>
      </c>
      <c r="K366" s="94">
        <v>0.65700000000000003</v>
      </c>
      <c r="L366" s="34">
        <v>0.38</v>
      </c>
      <c r="M366" s="94">
        <v>0.44</v>
      </c>
      <c r="N366" s="101">
        <f>N365/N364</f>
        <v>0.61319975211733113</v>
      </c>
      <c r="O366" s="248"/>
    </row>
    <row r="367" spans="1:15" x14ac:dyDescent="0.4">
      <c r="A367" s="248"/>
      <c r="B367" s="289"/>
      <c r="C367" s="292" t="s">
        <v>151</v>
      </c>
      <c r="D367" s="17" t="s">
        <v>3</v>
      </c>
      <c r="E367" s="93">
        <v>3181</v>
      </c>
      <c r="F367" s="111">
        <v>1207</v>
      </c>
      <c r="G367" s="224">
        <v>1696</v>
      </c>
      <c r="H367" s="22">
        <v>1350</v>
      </c>
      <c r="I367" s="112">
        <v>715</v>
      </c>
      <c r="J367" s="111">
        <v>59</v>
      </c>
      <c r="K367" s="128">
        <v>515</v>
      </c>
      <c r="L367" s="111">
        <v>702</v>
      </c>
      <c r="M367" s="128">
        <v>318</v>
      </c>
      <c r="N367" s="250">
        <f>SUM(E367:M367)</f>
        <v>9743</v>
      </c>
      <c r="O367" s="248"/>
    </row>
    <row r="368" spans="1:15" x14ac:dyDescent="0.4">
      <c r="A368" s="248"/>
      <c r="B368" s="289"/>
      <c r="C368" s="294"/>
      <c r="D368" s="51" t="s">
        <v>0</v>
      </c>
      <c r="E368" s="11">
        <v>1738</v>
      </c>
      <c r="F368" s="114">
        <v>767</v>
      </c>
      <c r="G368" s="122">
        <v>963</v>
      </c>
      <c r="H368" s="11">
        <v>1087</v>
      </c>
      <c r="I368" s="122">
        <v>545</v>
      </c>
      <c r="J368" s="114">
        <v>16</v>
      </c>
      <c r="K368" s="115">
        <v>321</v>
      </c>
      <c r="L368" s="118">
        <v>312</v>
      </c>
      <c r="M368" s="115">
        <v>123</v>
      </c>
      <c r="N368" s="198">
        <f>SUM(E368:M368)</f>
        <v>5872</v>
      </c>
      <c r="O368" s="248"/>
    </row>
    <row r="369" spans="1:15" ht="15" thickBot="1" x14ac:dyDescent="0.45">
      <c r="A369" s="248"/>
      <c r="B369" s="289"/>
      <c r="C369" s="294"/>
      <c r="D369" s="16" t="s">
        <v>4</v>
      </c>
      <c r="E369" s="56">
        <v>0.54600000000000004</v>
      </c>
      <c r="F369" s="130">
        <v>0.63500000000000001</v>
      </c>
      <c r="G369" s="131">
        <v>0.56779999999999997</v>
      </c>
      <c r="H369" s="56">
        <v>0.80500000000000005</v>
      </c>
      <c r="I369" s="131">
        <v>0.76200000000000001</v>
      </c>
      <c r="J369" s="130">
        <f>J368/J367</f>
        <v>0.2711864406779661</v>
      </c>
      <c r="K369" s="131">
        <v>0.623</v>
      </c>
      <c r="L369" s="130">
        <v>0.44</v>
      </c>
      <c r="M369" s="131">
        <v>0.39</v>
      </c>
      <c r="N369" s="251">
        <f>N368/N367</f>
        <v>0.60268911013034998</v>
      </c>
      <c r="O369" s="248"/>
    </row>
    <row r="370" spans="1:15" x14ac:dyDescent="0.4">
      <c r="A370" s="248"/>
      <c r="B370" s="289"/>
      <c r="C370" s="291" t="s">
        <v>152</v>
      </c>
      <c r="D370" s="218" t="s">
        <v>5</v>
      </c>
      <c r="E370" s="10">
        <v>3207</v>
      </c>
      <c r="F370" s="10">
        <v>1176</v>
      </c>
      <c r="G370" s="226">
        <v>1730</v>
      </c>
      <c r="H370" s="111">
        <v>1300</v>
      </c>
      <c r="I370" s="112">
        <v>647</v>
      </c>
      <c r="J370" s="111">
        <v>38</v>
      </c>
      <c r="K370" s="112">
        <v>612</v>
      </c>
      <c r="L370" s="227">
        <v>683</v>
      </c>
      <c r="M370" s="112">
        <v>376</v>
      </c>
      <c r="N370" s="250">
        <f>SUM(E370:M370)</f>
        <v>9769</v>
      </c>
      <c r="O370" s="248"/>
    </row>
    <row r="371" spans="1:15" x14ac:dyDescent="0.4">
      <c r="A371" s="248"/>
      <c r="B371" s="289"/>
      <c r="C371" s="294"/>
      <c r="D371" s="219" t="s">
        <v>0</v>
      </c>
      <c r="E371" s="11">
        <v>1751</v>
      </c>
      <c r="F371" s="11">
        <v>732</v>
      </c>
      <c r="G371" s="228">
        <v>903</v>
      </c>
      <c r="H371" s="114">
        <v>1007</v>
      </c>
      <c r="I371" s="122">
        <v>480</v>
      </c>
      <c r="J371" s="114">
        <v>16</v>
      </c>
      <c r="K371" s="122">
        <v>396</v>
      </c>
      <c r="L371" s="68">
        <v>311</v>
      </c>
      <c r="M371" s="122">
        <v>137</v>
      </c>
      <c r="N371" s="198">
        <f>SUM(E371:M371)</f>
        <v>5733</v>
      </c>
      <c r="O371" s="248"/>
    </row>
    <row r="372" spans="1:15" ht="15" thickBot="1" x14ac:dyDescent="0.45">
      <c r="A372" s="248"/>
      <c r="B372" s="289"/>
      <c r="C372" s="295"/>
      <c r="D372" s="220" t="s">
        <v>4</v>
      </c>
      <c r="E372" s="229">
        <v>0.54600000000000004</v>
      </c>
      <c r="F372" s="229">
        <v>0.624</v>
      </c>
      <c r="G372" s="230">
        <v>0.52190000000000003</v>
      </c>
      <c r="H372" s="229">
        <v>0.77500000000000002</v>
      </c>
      <c r="I372" s="216">
        <v>0.7419</v>
      </c>
      <c r="J372" s="73">
        <f>J371/J370</f>
        <v>0.42105263157894735</v>
      </c>
      <c r="K372" s="216">
        <v>0.64700000000000002</v>
      </c>
      <c r="L372" s="231">
        <v>0.45</v>
      </c>
      <c r="M372" s="216">
        <v>0.36</v>
      </c>
      <c r="N372" s="101">
        <f>N371/N370</f>
        <v>0.58685638243423077</v>
      </c>
      <c r="O372" s="248"/>
    </row>
    <row r="373" spans="1:15" x14ac:dyDescent="0.4">
      <c r="A373" s="248"/>
      <c r="B373" s="289"/>
      <c r="C373" s="296" t="s">
        <v>153</v>
      </c>
      <c r="D373" s="218" t="s">
        <v>5</v>
      </c>
      <c r="E373" s="10">
        <v>2866</v>
      </c>
      <c r="F373" s="10">
        <v>977</v>
      </c>
      <c r="G373" s="112">
        <v>1876</v>
      </c>
      <c r="H373" s="111">
        <v>1339</v>
      </c>
      <c r="I373" s="112">
        <v>772</v>
      </c>
      <c r="J373" s="111">
        <v>45</v>
      </c>
      <c r="K373" s="112">
        <v>482</v>
      </c>
      <c r="L373" s="111">
        <v>610</v>
      </c>
      <c r="M373" s="112">
        <v>295</v>
      </c>
      <c r="N373" s="250">
        <f>SUM(E373:M373)</f>
        <v>9262</v>
      </c>
      <c r="O373" s="248"/>
    </row>
    <row r="374" spans="1:15" x14ac:dyDescent="0.4">
      <c r="A374" s="248"/>
      <c r="B374" s="289"/>
      <c r="C374" s="297"/>
      <c r="D374" s="219" t="s">
        <v>0</v>
      </c>
      <c r="E374" s="11">
        <v>1602</v>
      </c>
      <c r="F374" s="11">
        <v>558</v>
      </c>
      <c r="G374" s="122">
        <v>971</v>
      </c>
      <c r="H374" s="114">
        <v>1080</v>
      </c>
      <c r="I374" s="122">
        <v>503</v>
      </c>
      <c r="J374" s="114">
        <v>16</v>
      </c>
      <c r="K374" s="122">
        <v>302</v>
      </c>
      <c r="L374" s="114">
        <v>318</v>
      </c>
      <c r="M374" s="122">
        <v>106</v>
      </c>
      <c r="N374" s="198">
        <f>SUM(E374:M374)</f>
        <v>5456</v>
      </c>
      <c r="O374" s="248"/>
    </row>
    <row r="375" spans="1:15" ht="15" thickBot="1" x14ac:dyDescent="0.45">
      <c r="A375" s="248"/>
      <c r="B375" s="290"/>
      <c r="C375" s="298"/>
      <c r="D375" s="220" t="s">
        <v>4</v>
      </c>
      <c r="E375" s="12">
        <v>0.55900000000000005</v>
      </c>
      <c r="F375" s="12">
        <v>0.57099999999999995</v>
      </c>
      <c r="G375" s="94">
        <v>0.51749999999999996</v>
      </c>
      <c r="H375" s="12">
        <v>0.80700000000000005</v>
      </c>
      <c r="I375" s="94">
        <v>0.65159999999999996</v>
      </c>
      <c r="J375" s="34">
        <f>J374/J373</f>
        <v>0.35555555555555557</v>
      </c>
      <c r="K375" s="94">
        <v>0.627</v>
      </c>
      <c r="L375" s="34">
        <v>0.52</v>
      </c>
      <c r="M375" s="94">
        <v>0.36</v>
      </c>
      <c r="N375" s="101">
        <f>N374/N373</f>
        <v>0.5890736342042755</v>
      </c>
      <c r="O375" s="248"/>
    </row>
    <row r="376" spans="1:15" x14ac:dyDescent="0.4">
      <c r="A376" s="248"/>
      <c r="B376" s="289" t="s">
        <v>154</v>
      </c>
      <c r="C376" s="299"/>
      <c r="D376" s="195" t="s">
        <v>155</v>
      </c>
      <c r="E376" s="190">
        <f t="shared" ref="E376:F376" si="69">E361+E364+E367+E370+E373</f>
        <v>15732</v>
      </c>
      <c r="F376" s="232">
        <f t="shared" si="69"/>
        <v>4529</v>
      </c>
      <c r="G376" s="213">
        <f t="shared" ref="G376:N376" si="70">G361+G364+G367+G370+G373</f>
        <v>8939</v>
      </c>
      <c r="H376" s="190">
        <f t="shared" si="70"/>
        <v>6970</v>
      </c>
      <c r="I376" s="213">
        <f t="shared" si="70"/>
        <v>3422</v>
      </c>
      <c r="J376" s="190">
        <f t="shared" si="70"/>
        <v>227</v>
      </c>
      <c r="K376" s="213">
        <f t="shared" si="70"/>
        <v>2561</v>
      </c>
      <c r="L376" s="190">
        <f t="shared" si="70"/>
        <v>3238</v>
      </c>
      <c r="M376" s="213">
        <f t="shared" si="70"/>
        <v>1612</v>
      </c>
      <c r="N376" s="247">
        <f t="shared" si="70"/>
        <v>47230</v>
      </c>
      <c r="O376" s="249"/>
    </row>
    <row r="377" spans="1:15" x14ac:dyDescent="0.4">
      <c r="A377" s="248"/>
      <c r="B377" s="289"/>
      <c r="C377" s="299"/>
      <c r="D377" s="43" t="s">
        <v>0</v>
      </c>
      <c r="E377" s="44">
        <f t="shared" ref="E377:F377" si="71">E362+E365+E368+E371+E374</f>
        <v>9093</v>
      </c>
      <c r="F377" s="233">
        <f t="shared" si="71"/>
        <v>2808</v>
      </c>
      <c r="G377" s="214">
        <f t="shared" ref="G377:N377" si="72">G362+G365+G368+G371+G374</f>
        <v>5112</v>
      </c>
      <c r="H377" s="44">
        <f t="shared" si="72"/>
        <v>5628</v>
      </c>
      <c r="I377" s="214">
        <f t="shared" si="72"/>
        <v>2387</v>
      </c>
      <c r="J377" s="44">
        <f t="shared" si="72"/>
        <v>68</v>
      </c>
      <c r="K377" s="214">
        <f t="shared" si="72"/>
        <v>1632</v>
      </c>
      <c r="L377" s="44">
        <f t="shared" si="72"/>
        <v>1369</v>
      </c>
      <c r="M377" s="214">
        <f t="shared" si="72"/>
        <v>641</v>
      </c>
      <c r="N377" s="237">
        <f t="shared" si="72"/>
        <v>28738</v>
      </c>
      <c r="O377" s="249"/>
    </row>
    <row r="378" spans="1:15" ht="15" thickBot="1" x14ac:dyDescent="0.45">
      <c r="A378" s="248"/>
      <c r="B378" s="300"/>
      <c r="C378" s="301"/>
      <c r="D378" s="45" t="s">
        <v>4</v>
      </c>
      <c r="E378" s="46">
        <f t="shared" ref="E378:F378" si="73">E377/E376</f>
        <v>0.57799389778794819</v>
      </c>
      <c r="F378" s="234">
        <f t="shared" si="73"/>
        <v>0.62000441598586886</v>
      </c>
      <c r="G378" s="215">
        <f t="shared" ref="G378:N378" si="74">G377/G376</f>
        <v>0.57187604877503073</v>
      </c>
      <c r="H378" s="46">
        <f t="shared" si="74"/>
        <v>0.80746054519368726</v>
      </c>
      <c r="I378" s="215">
        <f t="shared" si="74"/>
        <v>0.69754529514903563</v>
      </c>
      <c r="J378" s="46">
        <f t="shared" si="74"/>
        <v>0.29955947136563876</v>
      </c>
      <c r="K378" s="215">
        <f t="shared" si="74"/>
        <v>0.63725107379929713</v>
      </c>
      <c r="L378" s="46">
        <f t="shared" si="74"/>
        <v>0.4227918468190241</v>
      </c>
      <c r="M378" s="215">
        <f t="shared" si="74"/>
        <v>0.39764267990074442</v>
      </c>
      <c r="N378" s="238">
        <f t="shared" si="74"/>
        <v>0.60846919330933724</v>
      </c>
      <c r="O378" s="248"/>
    </row>
    <row r="379" spans="1:15" ht="15" thickBot="1" x14ac:dyDescent="0.45">
      <c r="A379" s="248"/>
      <c r="B379" s="248"/>
      <c r="C379" s="248"/>
      <c r="D379" s="248"/>
      <c r="E379" s="248"/>
      <c r="F379" s="248"/>
      <c r="G379" s="248"/>
      <c r="H379" s="248"/>
      <c r="I379" s="248"/>
      <c r="J379" s="248"/>
      <c r="K379" s="248"/>
      <c r="L379" s="248"/>
      <c r="M379" s="248"/>
      <c r="N379" s="248"/>
      <c r="O379" s="248"/>
    </row>
    <row r="380" spans="1:15" ht="25.8" thickBot="1" x14ac:dyDescent="0.45">
      <c r="B380" s="286" t="s">
        <v>9</v>
      </c>
      <c r="C380" s="287"/>
      <c r="D380" s="38" t="s">
        <v>10</v>
      </c>
      <c r="E380" s="1" t="s">
        <v>2</v>
      </c>
      <c r="F380" s="1" t="s">
        <v>7</v>
      </c>
      <c r="G380" s="39" t="s">
        <v>8</v>
      </c>
      <c r="H380" s="40" t="s">
        <v>14</v>
      </c>
      <c r="I380" s="39" t="s">
        <v>148</v>
      </c>
      <c r="J380" s="40" t="s">
        <v>6</v>
      </c>
      <c r="K380" s="40" t="s">
        <v>12</v>
      </c>
      <c r="L380" s="39" t="s">
        <v>13</v>
      </c>
      <c r="M380" s="92" t="s">
        <v>17</v>
      </c>
      <c r="N380" s="92" t="s">
        <v>1</v>
      </c>
    </row>
    <row r="381" spans="1:15" x14ac:dyDescent="0.4">
      <c r="B381" s="288" t="s">
        <v>156</v>
      </c>
      <c r="C381" s="291" t="s">
        <v>162</v>
      </c>
      <c r="D381" s="17" t="s">
        <v>3</v>
      </c>
      <c r="E381" s="148">
        <v>1171</v>
      </c>
      <c r="F381" s="208"/>
      <c r="G381" s="208"/>
      <c r="H381" s="208"/>
      <c r="I381" s="208"/>
      <c r="J381" s="208"/>
      <c r="K381" s="148">
        <v>47</v>
      </c>
      <c r="L381" s="210">
        <v>270</v>
      </c>
      <c r="M381" s="10">
        <v>55</v>
      </c>
      <c r="N381" s="250">
        <f>SUM(E381:M381)</f>
        <v>1543</v>
      </c>
    </row>
    <row r="382" spans="1:15" x14ac:dyDescent="0.4">
      <c r="B382" s="289"/>
      <c r="C382" s="292"/>
      <c r="D382" s="51" t="s">
        <v>0</v>
      </c>
      <c r="E382" s="107">
        <v>666</v>
      </c>
      <c r="F382" s="209"/>
      <c r="G382" s="209"/>
      <c r="H382" s="209"/>
      <c r="I382" s="209"/>
      <c r="J382" s="209"/>
      <c r="K382" s="107">
        <v>28</v>
      </c>
      <c r="L382" s="211">
        <v>120</v>
      </c>
      <c r="M382" s="11">
        <v>17</v>
      </c>
      <c r="N382" s="198">
        <f>SUM(E382:M382)</f>
        <v>831</v>
      </c>
    </row>
    <row r="383" spans="1:15" ht="15" thickBot="1" x14ac:dyDescent="0.45">
      <c r="B383" s="289"/>
      <c r="C383" s="293"/>
      <c r="D383" s="52" t="s">
        <v>4</v>
      </c>
      <c r="E383" s="73">
        <v>0.56899999999999995</v>
      </c>
      <c r="F383" s="176"/>
      <c r="G383" s="176"/>
      <c r="H383" s="176"/>
      <c r="I383" s="176"/>
      <c r="J383" s="176"/>
      <c r="K383" s="73">
        <v>0.59599999999999997</v>
      </c>
      <c r="L383" s="212">
        <v>0.44</v>
      </c>
      <c r="M383" s="12">
        <v>0.31</v>
      </c>
      <c r="N383" s="101">
        <f>N382/N381</f>
        <v>0.53856124432922881</v>
      </c>
    </row>
    <row r="384" spans="1:15" x14ac:dyDescent="0.4">
      <c r="B384" s="289"/>
      <c r="C384" s="291" t="s">
        <v>157</v>
      </c>
      <c r="D384" s="50" t="s">
        <v>3</v>
      </c>
      <c r="E384" s="93">
        <v>3128</v>
      </c>
      <c r="F384" s="10">
        <v>918</v>
      </c>
      <c r="G384" s="221">
        <v>1754</v>
      </c>
      <c r="H384" s="10">
        <v>1367</v>
      </c>
      <c r="I384" s="210">
        <v>700</v>
      </c>
      <c r="J384" s="10">
        <v>43</v>
      </c>
      <c r="K384" s="124">
        <v>431</v>
      </c>
      <c r="L384" s="112">
        <v>493</v>
      </c>
      <c r="M384" s="127">
        <v>300</v>
      </c>
      <c r="N384" s="250">
        <f>SUM(E384:M384)</f>
        <v>9134</v>
      </c>
    </row>
    <row r="385" spans="2:14" x14ac:dyDescent="0.4">
      <c r="B385" s="289"/>
      <c r="C385" s="294"/>
      <c r="D385" s="51" t="s">
        <v>0</v>
      </c>
      <c r="E385" s="11">
        <v>1853</v>
      </c>
      <c r="F385" s="11">
        <v>569</v>
      </c>
      <c r="G385" s="222">
        <v>950</v>
      </c>
      <c r="H385" s="11">
        <v>1089</v>
      </c>
      <c r="I385" s="211">
        <v>466</v>
      </c>
      <c r="J385" s="11">
        <v>22</v>
      </c>
      <c r="K385" s="114">
        <v>293</v>
      </c>
      <c r="L385" s="115">
        <v>176</v>
      </c>
      <c r="M385" s="118">
        <v>125</v>
      </c>
      <c r="N385" s="198">
        <f>SUM(E385:M385)</f>
        <v>5543</v>
      </c>
    </row>
    <row r="386" spans="2:14" ht="15" thickBot="1" x14ac:dyDescent="0.45">
      <c r="B386" s="289"/>
      <c r="C386" s="295"/>
      <c r="D386" s="52" t="s">
        <v>4</v>
      </c>
      <c r="E386" s="12">
        <v>0.59199999999999997</v>
      </c>
      <c r="F386" s="12">
        <v>0.62</v>
      </c>
      <c r="G386" s="223">
        <v>0.54100000000000004</v>
      </c>
      <c r="H386" s="12">
        <v>0.79700000000000004</v>
      </c>
      <c r="I386" s="212">
        <v>0.66500000000000004</v>
      </c>
      <c r="J386" s="12">
        <f>J385/J384</f>
        <v>0.51162790697674421</v>
      </c>
      <c r="K386" s="34">
        <v>0.68</v>
      </c>
      <c r="L386" s="94">
        <v>0.35</v>
      </c>
      <c r="M386" s="34">
        <v>0.42</v>
      </c>
      <c r="N386" s="101">
        <f t="shared" ref="N386" si="75">N385/N384</f>
        <v>0.60685351434201884</v>
      </c>
    </row>
    <row r="387" spans="2:14" x14ac:dyDescent="0.4">
      <c r="B387" s="289"/>
      <c r="C387" s="292" t="s">
        <v>158</v>
      </c>
      <c r="D387" s="17" t="s">
        <v>3</v>
      </c>
      <c r="E387" s="93">
        <v>2281</v>
      </c>
      <c r="F387" s="111">
        <v>805</v>
      </c>
      <c r="G387" s="224">
        <v>1736</v>
      </c>
      <c r="H387" s="22">
        <v>1257</v>
      </c>
      <c r="I387" s="112">
        <v>730</v>
      </c>
      <c r="J387" s="111">
        <v>50</v>
      </c>
      <c r="K387" s="127">
        <v>477</v>
      </c>
      <c r="L387" s="112">
        <v>432</v>
      </c>
      <c r="M387" s="127">
        <v>307</v>
      </c>
      <c r="N387" s="250">
        <f>SUM(E387:M387)</f>
        <v>8075</v>
      </c>
    </row>
    <row r="388" spans="2:14" x14ac:dyDescent="0.4">
      <c r="B388" s="289"/>
      <c r="C388" s="294"/>
      <c r="D388" s="51" t="s">
        <v>0</v>
      </c>
      <c r="E388" s="11">
        <v>1320</v>
      </c>
      <c r="F388" s="114">
        <v>494</v>
      </c>
      <c r="G388" s="122">
        <v>920</v>
      </c>
      <c r="H388" s="11">
        <v>1007</v>
      </c>
      <c r="I388" s="122">
        <v>513</v>
      </c>
      <c r="J388" s="114">
        <v>29</v>
      </c>
      <c r="K388" s="118">
        <v>318</v>
      </c>
      <c r="L388" s="115">
        <v>199</v>
      </c>
      <c r="M388" s="118">
        <v>86</v>
      </c>
      <c r="N388" s="198">
        <f>SUM(E388:M388)</f>
        <v>4886</v>
      </c>
    </row>
    <row r="389" spans="2:14" ht="15" thickBot="1" x14ac:dyDescent="0.45">
      <c r="B389" s="289"/>
      <c r="C389" s="294"/>
      <c r="D389" s="16" t="s">
        <v>4</v>
      </c>
      <c r="E389" s="56">
        <v>0.57899999999999996</v>
      </c>
      <c r="F389" s="130">
        <v>0.61399999999999999</v>
      </c>
      <c r="G389" s="131">
        <v>0.52990000000000004</v>
      </c>
      <c r="H389" s="56">
        <v>0.80100000000000005</v>
      </c>
      <c r="I389" s="131">
        <v>0.70269999999999999</v>
      </c>
      <c r="J389" s="130">
        <f>J388/J387</f>
        <v>0.57999999999999996</v>
      </c>
      <c r="K389" s="130">
        <v>0.66700000000000004</v>
      </c>
      <c r="L389" s="131">
        <v>0.46</v>
      </c>
      <c r="M389" s="130">
        <v>0.28000000000000003</v>
      </c>
      <c r="N389" s="251">
        <f t="shared" ref="N389" si="76">N388/N387</f>
        <v>0.60507739938080496</v>
      </c>
    </row>
    <row r="390" spans="2:14" x14ac:dyDescent="0.4">
      <c r="B390" s="289"/>
      <c r="C390" s="291" t="s">
        <v>159</v>
      </c>
      <c r="D390" s="218" t="s">
        <v>5</v>
      </c>
      <c r="E390" s="10">
        <v>2580</v>
      </c>
      <c r="F390" s="10">
        <v>695</v>
      </c>
      <c r="G390" s="226">
        <v>1544</v>
      </c>
      <c r="H390" s="111">
        <v>1144</v>
      </c>
      <c r="I390" s="112">
        <v>711</v>
      </c>
      <c r="J390" s="111">
        <v>43</v>
      </c>
      <c r="K390" s="111">
        <v>438</v>
      </c>
      <c r="L390" s="226">
        <v>529</v>
      </c>
      <c r="M390" s="111">
        <v>318</v>
      </c>
      <c r="N390" s="250">
        <f>SUM(E390:M390)</f>
        <v>8002</v>
      </c>
    </row>
    <row r="391" spans="2:14" x14ac:dyDescent="0.4">
      <c r="B391" s="289"/>
      <c r="C391" s="294"/>
      <c r="D391" s="219" t="s">
        <v>0</v>
      </c>
      <c r="E391" s="11">
        <v>1644</v>
      </c>
      <c r="F391" s="11">
        <v>457</v>
      </c>
      <c r="G391" s="228">
        <v>817</v>
      </c>
      <c r="H391" s="114">
        <v>925</v>
      </c>
      <c r="I391" s="122">
        <v>527</v>
      </c>
      <c r="J391" s="114">
        <v>19</v>
      </c>
      <c r="K391" s="114">
        <v>299</v>
      </c>
      <c r="L391" s="228">
        <v>327</v>
      </c>
      <c r="M391" s="114">
        <v>146</v>
      </c>
      <c r="N391" s="198">
        <f>SUM(E391:M391)</f>
        <v>5161</v>
      </c>
    </row>
    <row r="392" spans="2:14" ht="15" thickBot="1" x14ac:dyDescent="0.45">
      <c r="B392" s="289"/>
      <c r="C392" s="295"/>
      <c r="D392" s="220" t="s">
        <v>4</v>
      </c>
      <c r="E392" s="229">
        <v>0.63600000000000001</v>
      </c>
      <c r="F392" s="229">
        <v>0.65800000000000003</v>
      </c>
      <c r="G392" s="230">
        <v>0.52900000000000003</v>
      </c>
      <c r="H392" s="229">
        <v>0.80900000000000005</v>
      </c>
      <c r="I392" s="216">
        <v>0.74</v>
      </c>
      <c r="J392" s="73">
        <f>J391/J390</f>
        <v>0.44186046511627908</v>
      </c>
      <c r="K392" s="73">
        <v>0.68300000000000005</v>
      </c>
      <c r="L392" s="230">
        <v>0.61</v>
      </c>
      <c r="M392" s="73">
        <v>0.46</v>
      </c>
      <c r="N392" s="101">
        <f t="shared" ref="N392" si="77">N391/N390</f>
        <v>0.64496375906023495</v>
      </c>
    </row>
    <row r="393" spans="2:14" x14ac:dyDescent="0.4">
      <c r="B393" s="289"/>
      <c r="C393" s="296" t="s">
        <v>160</v>
      </c>
      <c r="D393" s="218" t="s">
        <v>5</v>
      </c>
      <c r="E393" s="10">
        <v>2540</v>
      </c>
      <c r="F393" s="10">
        <v>692</v>
      </c>
      <c r="G393" s="112">
        <v>1753</v>
      </c>
      <c r="H393" s="111">
        <v>1361</v>
      </c>
      <c r="I393" s="112">
        <v>711</v>
      </c>
      <c r="J393" s="111">
        <v>45</v>
      </c>
      <c r="K393" s="111">
        <v>509</v>
      </c>
      <c r="L393" s="112">
        <v>746</v>
      </c>
      <c r="M393" s="111">
        <v>344</v>
      </c>
      <c r="N393" s="250">
        <f>SUM(E393:M393)</f>
        <v>8701</v>
      </c>
    </row>
    <row r="394" spans="2:14" x14ac:dyDescent="0.4">
      <c r="B394" s="289"/>
      <c r="C394" s="297"/>
      <c r="D394" s="219" t="s">
        <v>0</v>
      </c>
      <c r="E394" s="11">
        <v>1635</v>
      </c>
      <c r="F394" s="11">
        <v>441</v>
      </c>
      <c r="G394" s="122">
        <v>989</v>
      </c>
      <c r="H394" s="114">
        <v>1096</v>
      </c>
      <c r="I394" s="122">
        <v>502</v>
      </c>
      <c r="J394" s="114">
        <v>20</v>
      </c>
      <c r="K394" s="114">
        <v>362</v>
      </c>
      <c r="L394" s="122">
        <v>426</v>
      </c>
      <c r="M394" s="114">
        <v>154</v>
      </c>
      <c r="N394" s="198">
        <f>SUM(E394:M394)</f>
        <v>5625</v>
      </c>
    </row>
    <row r="395" spans="2:14" ht="15" thickBot="1" x14ac:dyDescent="0.45">
      <c r="B395" s="290"/>
      <c r="C395" s="298"/>
      <c r="D395" s="220" t="s">
        <v>4</v>
      </c>
      <c r="E395" s="12">
        <v>0.64400000000000002</v>
      </c>
      <c r="F395" s="12">
        <v>0.63700000000000001</v>
      </c>
      <c r="G395" s="94">
        <v>0.56399999999999995</v>
      </c>
      <c r="H395" s="12">
        <v>0.80500000000000005</v>
      </c>
      <c r="I395" s="94">
        <v>0.70599999999999996</v>
      </c>
      <c r="J395" s="34">
        <f>J394/J393</f>
        <v>0.44444444444444442</v>
      </c>
      <c r="K395" s="34">
        <v>0.71099999999999997</v>
      </c>
      <c r="L395" s="94">
        <v>0.56999999999999995</v>
      </c>
      <c r="M395" s="34">
        <v>0.45</v>
      </c>
      <c r="N395" s="101">
        <f t="shared" ref="N395" si="78">N394/N393</f>
        <v>0.64647741638892087</v>
      </c>
    </row>
    <row r="396" spans="2:14" x14ac:dyDescent="0.4">
      <c r="B396" s="289" t="s">
        <v>161</v>
      </c>
      <c r="C396" s="299"/>
      <c r="D396" s="195" t="s">
        <v>155</v>
      </c>
      <c r="E396" s="190">
        <f t="shared" ref="E396:N396" si="79">E381+E384+E387+E390+E393</f>
        <v>11700</v>
      </c>
      <c r="F396" s="190">
        <f t="shared" ref="F396:J396" si="80">F381+F384+F387+F390+F393</f>
        <v>3110</v>
      </c>
      <c r="G396" s="190">
        <f t="shared" si="80"/>
        <v>6787</v>
      </c>
      <c r="H396" s="190">
        <f t="shared" si="80"/>
        <v>5129</v>
      </c>
      <c r="I396" s="190">
        <f t="shared" si="80"/>
        <v>2852</v>
      </c>
      <c r="J396" s="190">
        <f t="shared" si="80"/>
        <v>181</v>
      </c>
      <c r="K396" s="190">
        <f t="shared" si="79"/>
        <v>1902</v>
      </c>
      <c r="L396" s="213">
        <f t="shared" si="79"/>
        <v>2470</v>
      </c>
      <c r="M396" s="190">
        <f t="shared" si="79"/>
        <v>1324</v>
      </c>
      <c r="N396" s="247">
        <f t="shared" si="79"/>
        <v>35455</v>
      </c>
    </row>
    <row r="397" spans="2:14" x14ac:dyDescent="0.4">
      <c r="B397" s="289"/>
      <c r="C397" s="299"/>
      <c r="D397" s="43" t="s">
        <v>0</v>
      </c>
      <c r="E397" s="44">
        <f t="shared" ref="E397:N397" si="81">E382+E385+E388+E391+E394</f>
        <v>7118</v>
      </c>
      <c r="F397" s="44">
        <f t="shared" ref="F397:J397" si="82">F382+F385+F388+F391+F394</f>
        <v>1961</v>
      </c>
      <c r="G397" s="44">
        <f t="shared" si="82"/>
        <v>3676</v>
      </c>
      <c r="H397" s="44">
        <f t="shared" si="82"/>
        <v>4117</v>
      </c>
      <c r="I397" s="44">
        <f t="shared" si="82"/>
        <v>2008</v>
      </c>
      <c r="J397" s="44">
        <f t="shared" si="82"/>
        <v>90</v>
      </c>
      <c r="K397" s="44">
        <f t="shared" si="81"/>
        <v>1300</v>
      </c>
      <c r="L397" s="214">
        <f t="shared" si="81"/>
        <v>1248</v>
      </c>
      <c r="M397" s="44">
        <f t="shared" si="81"/>
        <v>528</v>
      </c>
      <c r="N397" s="237">
        <f t="shared" si="81"/>
        <v>22046</v>
      </c>
    </row>
    <row r="398" spans="2:14" ht="15" thickBot="1" x14ac:dyDescent="0.45">
      <c r="B398" s="300"/>
      <c r="C398" s="301"/>
      <c r="D398" s="45" t="s">
        <v>4</v>
      </c>
      <c r="E398" s="46">
        <f t="shared" ref="E398:N398" si="83">E397/E396</f>
        <v>0.60837606837606839</v>
      </c>
      <c r="F398" s="46">
        <f t="shared" ref="F398:J398" si="84">F397/F396</f>
        <v>0.63054662379421222</v>
      </c>
      <c r="G398" s="46">
        <f t="shared" si="84"/>
        <v>0.54162369235302787</v>
      </c>
      <c r="H398" s="46">
        <f t="shared" si="84"/>
        <v>0.80269058295964124</v>
      </c>
      <c r="I398" s="46">
        <f t="shared" si="84"/>
        <v>0.70406732117812065</v>
      </c>
      <c r="J398" s="46">
        <f t="shared" si="84"/>
        <v>0.49723756906077349</v>
      </c>
      <c r="K398" s="46">
        <f t="shared" si="83"/>
        <v>0.68349106203995791</v>
      </c>
      <c r="L398" s="215">
        <f t="shared" si="83"/>
        <v>0.50526315789473686</v>
      </c>
      <c r="M398" s="46">
        <f t="shared" si="83"/>
        <v>0.3987915407854985</v>
      </c>
      <c r="N398" s="238">
        <f t="shared" si="83"/>
        <v>0.6218022845860951</v>
      </c>
    </row>
    <row r="400" spans="2:14" ht="15" thickBot="1" x14ac:dyDescent="0.45"/>
    <row r="401" spans="2:14" ht="31.2" customHeight="1" thickBot="1" x14ac:dyDescent="0.45">
      <c r="B401" s="286" t="s">
        <v>9</v>
      </c>
      <c r="C401" s="287"/>
      <c r="D401" s="38" t="s">
        <v>10</v>
      </c>
      <c r="E401" s="1" t="s">
        <v>2</v>
      </c>
      <c r="F401" s="1" t="s">
        <v>7</v>
      </c>
      <c r="G401" s="39" t="s">
        <v>8</v>
      </c>
      <c r="H401" s="40" t="s">
        <v>14</v>
      </c>
      <c r="I401" s="39" t="s">
        <v>148</v>
      </c>
      <c r="J401" s="40" t="s">
        <v>6</v>
      </c>
      <c r="K401" s="40" t="s">
        <v>12</v>
      </c>
      <c r="L401" s="39" t="s">
        <v>13</v>
      </c>
      <c r="M401" s="92" t="s">
        <v>17</v>
      </c>
      <c r="N401" s="92" t="s">
        <v>1</v>
      </c>
    </row>
    <row r="402" spans="2:14" x14ac:dyDescent="0.4">
      <c r="B402" s="288" t="s">
        <v>163</v>
      </c>
      <c r="C402" s="302" t="s">
        <v>165</v>
      </c>
      <c r="D402" s="17" t="s">
        <v>3</v>
      </c>
      <c r="E402" s="148">
        <v>2673</v>
      </c>
      <c r="F402" s="10">
        <v>686</v>
      </c>
      <c r="G402" s="10">
        <v>1759</v>
      </c>
      <c r="H402" s="10">
        <v>1347</v>
      </c>
      <c r="I402" s="10">
        <v>681</v>
      </c>
      <c r="J402" s="10">
        <v>71</v>
      </c>
      <c r="K402" s="148">
        <v>362</v>
      </c>
      <c r="L402" s="210">
        <v>466</v>
      </c>
      <c r="M402" s="10">
        <v>353</v>
      </c>
      <c r="N402" s="250">
        <f>SUM(E402:M402)</f>
        <v>8398</v>
      </c>
    </row>
    <row r="403" spans="2:14" x14ac:dyDescent="0.4">
      <c r="B403" s="289"/>
      <c r="C403" s="292"/>
      <c r="D403" s="51" t="s">
        <v>0</v>
      </c>
      <c r="E403" s="107">
        <v>1784</v>
      </c>
      <c r="F403" s="11">
        <v>434</v>
      </c>
      <c r="G403" s="11">
        <v>1041</v>
      </c>
      <c r="H403" s="11">
        <v>1069</v>
      </c>
      <c r="I403" s="11">
        <v>463</v>
      </c>
      <c r="J403" s="11">
        <v>33</v>
      </c>
      <c r="K403" s="107">
        <v>227</v>
      </c>
      <c r="L403" s="211">
        <v>183</v>
      </c>
      <c r="M403" s="11">
        <v>139</v>
      </c>
      <c r="N403" s="198">
        <f>SUM(E403:M403)</f>
        <v>5373</v>
      </c>
    </row>
    <row r="404" spans="2:14" ht="15" thickBot="1" x14ac:dyDescent="0.45">
      <c r="B404" s="289"/>
      <c r="C404" s="293"/>
      <c r="D404" s="52" t="s">
        <v>4</v>
      </c>
      <c r="E404" s="73">
        <v>0.66700000000000004</v>
      </c>
      <c r="F404" s="12">
        <v>0.63300000000000001</v>
      </c>
      <c r="G404" s="12">
        <v>0.59099999999999997</v>
      </c>
      <c r="H404" s="12">
        <v>0.79400000000000004</v>
      </c>
      <c r="I404" s="12">
        <v>0.67989999999999995</v>
      </c>
      <c r="J404" s="12">
        <f>J403/J402</f>
        <v>0.46478873239436619</v>
      </c>
      <c r="K404" s="73">
        <v>0.627</v>
      </c>
      <c r="L404" s="212">
        <v>0.39</v>
      </c>
      <c r="M404" s="12">
        <v>0.39</v>
      </c>
      <c r="N404" s="101">
        <f>N403/N402</f>
        <v>0.63979518933079305</v>
      </c>
    </row>
    <row r="405" spans="2:14" x14ac:dyDescent="0.4">
      <c r="B405" s="289"/>
      <c r="C405" s="302" t="s">
        <v>164</v>
      </c>
      <c r="D405" s="50" t="s">
        <v>3</v>
      </c>
      <c r="E405" s="93">
        <v>2597</v>
      </c>
      <c r="F405" s="93">
        <v>760</v>
      </c>
      <c r="G405" s="221">
        <v>1674</v>
      </c>
      <c r="H405" s="10">
        <v>1262</v>
      </c>
      <c r="I405" s="210">
        <v>711</v>
      </c>
      <c r="J405" s="10">
        <v>68</v>
      </c>
      <c r="K405" s="124">
        <v>491</v>
      </c>
      <c r="L405" s="112">
        <v>611</v>
      </c>
      <c r="M405" s="127">
        <v>260</v>
      </c>
      <c r="N405" s="250">
        <f>SUM(E405:M405)</f>
        <v>8434</v>
      </c>
    </row>
    <row r="406" spans="2:14" x14ac:dyDescent="0.4">
      <c r="B406" s="289"/>
      <c r="C406" s="294"/>
      <c r="D406" s="51" t="s">
        <v>0</v>
      </c>
      <c r="E406" s="11">
        <v>1643</v>
      </c>
      <c r="F406" s="11">
        <v>465</v>
      </c>
      <c r="G406" s="222">
        <v>996</v>
      </c>
      <c r="H406" s="11">
        <v>1050</v>
      </c>
      <c r="I406" s="211">
        <v>525</v>
      </c>
      <c r="J406" s="11">
        <v>21</v>
      </c>
      <c r="K406" s="114">
        <v>335</v>
      </c>
      <c r="L406" s="115">
        <v>309</v>
      </c>
      <c r="M406" s="118">
        <v>127</v>
      </c>
      <c r="N406" s="198">
        <f>SUM(E406:M406)</f>
        <v>5471</v>
      </c>
    </row>
    <row r="407" spans="2:14" ht="15" thickBot="1" x14ac:dyDescent="0.45">
      <c r="B407" s="289"/>
      <c r="C407" s="295"/>
      <c r="D407" s="52" t="s">
        <v>4</v>
      </c>
      <c r="E407" s="12">
        <v>0.63300000000000001</v>
      </c>
      <c r="F407" s="12">
        <v>0.61199999999999999</v>
      </c>
      <c r="G407" s="223">
        <v>0.59399999999999997</v>
      </c>
      <c r="H407" s="12">
        <v>0.83199999999999996</v>
      </c>
      <c r="I407" s="212">
        <v>0.73839999999999995</v>
      </c>
      <c r="J407" s="12">
        <f>J406/J405</f>
        <v>0.30882352941176472</v>
      </c>
      <c r="K407" s="34">
        <v>0.68200000000000005</v>
      </c>
      <c r="L407" s="94">
        <v>0.5</v>
      </c>
      <c r="M407" s="34">
        <v>0.49</v>
      </c>
      <c r="N407" s="101">
        <f>N406/N405</f>
        <v>0.64868389850604691</v>
      </c>
    </row>
    <row r="408" spans="2:14" x14ac:dyDescent="0.4">
      <c r="B408" s="289"/>
      <c r="C408" s="292" t="s">
        <v>167</v>
      </c>
      <c r="D408" s="17" t="s">
        <v>3</v>
      </c>
      <c r="E408" s="93">
        <v>2627</v>
      </c>
      <c r="F408" s="111">
        <v>739</v>
      </c>
      <c r="G408" s="224">
        <v>1693</v>
      </c>
      <c r="H408" s="22">
        <v>1173</v>
      </c>
      <c r="I408" s="112">
        <v>652</v>
      </c>
      <c r="J408" s="111">
        <v>71</v>
      </c>
      <c r="K408" s="127">
        <v>409</v>
      </c>
      <c r="L408" s="112">
        <v>624</v>
      </c>
      <c r="M408" s="127">
        <v>297</v>
      </c>
      <c r="N408" s="250">
        <f>SUM(E408:M408)</f>
        <v>8285</v>
      </c>
    </row>
    <row r="409" spans="2:14" x14ac:dyDescent="0.4">
      <c r="B409" s="289"/>
      <c r="C409" s="294"/>
      <c r="D409" s="51" t="s">
        <v>0</v>
      </c>
      <c r="E409" s="11">
        <v>1718</v>
      </c>
      <c r="F409" s="114">
        <v>475</v>
      </c>
      <c r="G409" s="122">
        <v>1004</v>
      </c>
      <c r="H409" s="11">
        <v>1006</v>
      </c>
      <c r="I409" s="122">
        <v>444</v>
      </c>
      <c r="J409" s="114">
        <v>32</v>
      </c>
      <c r="K409" s="118">
        <v>256</v>
      </c>
      <c r="L409" s="115">
        <v>316</v>
      </c>
      <c r="M409" s="118">
        <v>115</v>
      </c>
      <c r="N409" s="198">
        <f>SUM(E409:M409)</f>
        <v>5366</v>
      </c>
    </row>
    <row r="410" spans="2:14" ht="15" thickBot="1" x14ac:dyDescent="0.45">
      <c r="B410" s="289"/>
      <c r="C410" s="294"/>
      <c r="D410" s="16" t="s">
        <v>4</v>
      </c>
      <c r="E410" s="56">
        <v>0.65400000000000003</v>
      </c>
      <c r="F410" s="130">
        <v>0.64300000000000002</v>
      </c>
      <c r="G410" s="131">
        <v>0.59299999999999997</v>
      </c>
      <c r="H410" s="56">
        <v>0.85799999999999998</v>
      </c>
      <c r="I410" s="131">
        <v>0.68100000000000005</v>
      </c>
      <c r="J410" s="130">
        <f>J409/J408</f>
        <v>0.45070422535211269</v>
      </c>
      <c r="K410" s="130">
        <v>0.626</v>
      </c>
      <c r="L410" s="131">
        <v>0.5</v>
      </c>
      <c r="M410" s="130">
        <v>0.39</v>
      </c>
      <c r="N410" s="251">
        <f>N409/N408</f>
        <v>0.64767652383826191</v>
      </c>
    </row>
    <row r="411" spans="2:14" x14ac:dyDescent="0.4">
      <c r="B411" s="289"/>
      <c r="C411" s="291" t="s">
        <v>168</v>
      </c>
      <c r="D411" s="218" t="s">
        <v>5</v>
      </c>
      <c r="E411" s="10">
        <v>2689</v>
      </c>
      <c r="F411" s="10">
        <v>745</v>
      </c>
      <c r="G411" s="226">
        <v>1755</v>
      </c>
      <c r="H411" s="10">
        <v>1158</v>
      </c>
      <c r="I411" s="112">
        <v>760</v>
      </c>
      <c r="J411" s="111">
        <v>69</v>
      </c>
      <c r="K411" s="111">
        <v>532</v>
      </c>
      <c r="L411" s="226">
        <v>678</v>
      </c>
      <c r="M411" s="111">
        <v>287</v>
      </c>
      <c r="N411" s="250">
        <f>SUM(E411:M411)</f>
        <v>8673</v>
      </c>
    </row>
    <row r="412" spans="2:14" x14ac:dyDescent="0.4">
      <c r="B412" s="289"/>
      <c r="C412" s="294"/>
      <c r="D412" s="219" t="s">
        <v>0</v>
      </c>
      <c r="E412" s="11">
        <v>1681</v>
      </c>
      <c r="F412" s="11">
        <v>450</v>
      </c>
      <c r="G412" s="228">
        <v>1018</v>
      </c>
      <c r="H412" s="11">
        <v>967</v>
      </c>
      <c r="I412" s="122">
        <v>507</v>
      </c>
      <c r="J412" s="114">
        <v>22</v>
      </c>
      <c r="K412" s="114">
        <v>321</v>
      </c>
      <c r="L412" s="228">
        <v>340</v>
      </c>
      <c r="M412" s="114">
        <v>130</v>
      </c>
      <c r="N412" s="198">
        <f>SUM(E412:M412)</f>
        <v>5436</v>
      </c>
    </row>
    <row r="413" spans="2:14" ht="15" thickBot="1" x14ac:dyDescent="0.45">
      <c r="B413" s="289"/>
      <c r="C413" s="295"/>
      <c r="D413" s="220" t="s">
        <v>4</v>
      </c>
      <c r="E413" s="229">
        <v>0.625</v>
      </c>
      <c r="F413" s="229">
        <v>0.60399999999999998</v>
      </c>
      <c r="G413" s="230">
        <v>0.57999999999999996</v>
      </c>
      <c r="H413" s="229">
        <v>0.83499999999999996</v>
      </c>
      <c r="I413" s="216">
        <v>0.66700000000000004</v>
      </c>
      <c r="J413" s="73">
        <f>J412/J411</f>
        <v>0.3188405797101449</v>
      </c>
      <c r="K413" s="73">
        <v>0.60299999999999998</v>
      </c>
      <c r="L413" s="230">
        <v>0.5</v>
      </c>
      <c r="M413" s="73">
        <v>0.45</v>
      </c>
      <c r="N413" s="101">
        <f>N412/N411</f>
        <v>0.62677274299550334</v>
      </c>
    </row>
    <row r="414" spans="2:14" x14ac:dyDescent="0.4">
      <c r="B414" s="289"/>
      <c r="C414" s="296" t="s">
        <v>169</v>
      </c>
      <c r="D414" s="218" t="s">
        <v>5</v>
      </c>
      <c r="E414" s="10">
        <v>655</v>
      </c>
      <c r="F414" s="10">
        <v>649</v>
      </c>
      <c r="G414" s="139"/>
      <c r="H414" s="111">
        <v>434</v>
      </c>
      <c r="I414" s="112">
        <v>678</v>
      </c>
      <c r="J414" s="139"/>
      <c r="K414" s="111">
        <v>200</v>
      </c>
      <c r="L414" s="112">
        <v>263</v>
      </c>
      <c r="M414" s="111">
        <v>145</v>
      </c>
      <c r="N414" s="250">
        <f>SUM(E414:M414)</f>
        <v>3024</v>
      </c>
    </row>
    <row r="415" spans="2:14" x14ac:dyDescent="0.4">
      <c r="B415" s="289"/>
      <c r="C415" s="297"/>
      <c r="D415" s="219" t="s">
        <v>0</v>
      </c>
      <c r="E415" s="11">
        <v>388</v>
      </c>
      <c r="F415" s="11">
        <v>373</v>
      </c>
      <c r="G415" s="141"/>
      <c r="H415" s="114">
        <v>402</v>
      </c>
      <c r="I415" s="122">
        <v>450</v>
      </c>
      <c r="J415" s="141"/>
      <c r="K415" s="114">
        <v>124</v>
      </c>
      <c r="L415" s="122">
        <v>156</v>
      </c>
      <c r="M415" s="114">
        <v>66</v>
      </c>
      <c r="N415" s="198">
        <f>SUM(E415:M415)</f>
        <v>1959</v>
      </c>
    </row>
    <row r="416" spans="2:14" ht="15" thickBot="1" x14ac:dyDescent="0.45">
      <c r="B416" s="290"/>
      <c r="C416" s="298"/>
      <c r="D416" s="220" t="s">
        <v>4</v>
      </c>
      <c r="E416" s="12">
        <v>0.59199999999999997</v>
      </c>
      <c r="F416" s="12">
        <v>0.57499999999999996</v>
      </c>
      <c r="G416" s="144"/>
      <c r="H416" s="12">
        <v>0.92600000000000005</v>
      </c>
      <c r="I416" s="94">
        <v>0.66300000000000003</v>
      </c>
      <c r="J416" s="144"/>
      <c r="K416" s="34">
        <v>0.62</v>
      </c>
      <c r="L416" s="94">
        <v>0.59</v>
      </c>
      <c r="M416" s="34">
        <v>0.46</v>
      </c>
      <c r="N416" s="101">
        <f>N415/N414</f>
        <v>0.64781746031746035</v>
      </c>
    </row>
    <row r="417" spans="2:14" x14ac:dyDescent="0.4">
      <c r="B417" s="289" t="s">
        <v>166</v>
      </c>
      <c r="C417" s="299"/>
      <c r="D417" s="195" t="s">
        <v>155</v>
      </c>
      <c r="E417" s="190">
        <f t="shared" ref="E417:N417" si="85">E402+E405+E408+E411+E414</f>
        <v>11241</v>
      </c>
      <c r="F417" s="190">
        <f t="shared" si="85"/>
        <v>3579</v>
      </c>
      <c r="G417" s="190">
        <f t="shared" si="85"/>
        <v>6881</v>
      </c>
      <c r="H417" s="190">
        <f t="shared" si="85"/>
        <v>5374</v>
      </c>
      <c r="I417" s="190">
        <f t="shared" si="85"/>
        <v>3482</v>
      </c>
      <c r="J417" s="190">
        <f t="shared" si="85"/>
        <v>279</v>
      </c>
      <c r="K417" s="190">
        <f t="shared" si="85"/>
        <v>1994</v>
      </c>
      <c r="L417" s="213">
        <f t="shared" si="85"/>
        <v>2642</v>
      </c>
      <c r="M417" s="190">
        <f t="shared" si="85"/>
        <v>1342</v>
      </c>
      <c r="N417" s="247">
        <f t="shared" si="85"/>
        <v>36814</v>
      </c>
    </row>
    <row r="418" spans="2:14" x14ac:dyDescent="0.4">
      <c r="B418" s="289"/>
      <c r="C418" s="299"/>
      <c r="D418" s="43" t="s">
        <v>0</v>
      </c>
      <c r="E418" s="44">
        <f t="shared" ref="E418:N418" si="86">E403+E406+E409+E412+E415</f>
        <v>7214</v>
      </c>
      <c r="F418" s="44">
        <f t="shared" si="86"/>
        <v>2197</v>
      </c>
      <c r="G418" s="44">
        <f t="shared" si="86"/>
        <v>4059</v>
      </c>
      <c r="H418" s="44">
        <f t="shared" si="86"/>
        <v>4494</v>
      </c>
      <c r="I418" s="44">
        <f t="shared" si="86"/>
        <v>2389</v>
      </c>
      <c r="J418" s="44">
        <f t="shared" si="86"/>
        <v>108</v>
      </c>
      <c r="K418" s="44">
        <f t="shared" si="86"/>
        <v>1263</v>
      </c>
      <c r="L418" s="214">
        <f t="shared" si="86"/>
        <v>1304</v>
      </c>
      <c r="M418" s="44">
        <f t="shared" si="86"/>
        <v>577</v>
      </c>
      <c r="N418" s="237">
        <f t="shared" si="86"/>
        <v>23605</v>
      </c>
    </row>
    <row r="419" spans="2:14" ht="15" thickBot="1" x14ac:dyDescent="0.45">
      <c r="B419" s="300"/>
      <c r="C419" s="301"/>
      <c r="D419" s="45" t="s">
        <v>4</v>
      </c>
      <c r="E419" s="46">
        <f t="shared" ref="E419:N419" si="87">E418/E417</f>
        <v>0.64175785072502445</v>
      </c>
      <c r="F419" s="46">
        <f t="shared" si="87"/>
        <v>0.6138586197261805</v>
      </c>
      <c r="G419" s="46">
        <f t="shared" si="87"/>
        <v>0.58988519110594395</v>
      </c>
      <c r="H419" s="46">
        <f t="shared" si="87"/>
        <v>0.83624860439151472</v>
      </c>
      <c r="I419" s="46">
        <f t="shared" si="87"/>
        <v>0.68609994256174611</v>
      </c>
      <c r="J419" s="46">
        <f t="shared" si="87"/>
        <v>0.38709677419354838</v>
      </c>
      <c r="K419" s="46">
        <f t="shared" si="87"/>
        <v>0.63340020060180546</v>
      </c>
      <c r="L419" s="215">
        <f t="shared" si="87"/>
        <v>0.49356548069644207</v>
      </c>
      <c r="M419" s="46">
        <f t="shared" si="87"/>
        <v>0.42995529061102833</v>
      </c>
      <c r="N419" s="238">
        <f t="shared" si="87"/>
        <v>0.64119628402238282</v>
      </c>
    </row>
    <row r="421" spans="2:14" ht="15" thickBot="1" x14ac:dyDescent="0.45"/>
    <row r="422" spans="2:14" ht="37.200000000000003" customHeight="1" thickBot="1" x14ac:dyDescent="0.45">
      <c r="B422" s="286" t="s">
        <v>9</v>
      </c>
      <c r="C422" s="287"/>
      <c r="D422" s="38" t="s">
        <v>10</v>
      </c>
      <c r="E422" s="1" t="s">
        <v>2</v>
      </c>
      <c r="F422" s="1" t="s">
        <v>7</v>
      </c>
      <c r="G422" s="39" t="s">
        <v>8</v>
      </c>
      <c r="H422" s="40" t="s">
        <v>14</v>
      </c>
      <c r="I422" s="39" t="s">
        <v>148</v>
      </c>
      <c r="J422" s="40" t="s">
        <v>6</v>
      </c>
      <c r="K422" s="40" t="s">
        <v>12</v>
      </c>
      <c r="L422" s="39" t="s">
        <v>13</v>
      </c>
      <c r="M422" s="92" t="s">
        <v>17</v>
      </c>
      <c r="N422" s="92" t="s">
        <v>1</v>
      </c>
    </row>
    <row r="423" spans="2:14" x14ac:dyDescent="0.4">
      <c r="B423" s="288" t="s">
        <v>170</v>
      </c>
      <c r="C423" s="291" t="s">
        <v>171</v>
      </c>
      <c r="D423" s="17" t="s">
        <v>3</v>
      </c>
      <c r="E423" s="148">
        <v>1984</v>
      </c>
      <c r="F423" s="208"/>
      <c r="G423" s="10">
        <v>1765</v>
      </c>
      <c r="H423" s="10">
        <v>749</v>
      </c>
      <c r="I423" s="208"/>
      <c r="J423" s="10">
        <v>70</v>
      </c>
      <c r="K423" s="148">
        <v>120</v>
      </c>
      <c r="L423" s="210">
        <v>453</v>
      </c>
      <c r="M423" s="10">
        <v>75</v>
      </c>
      <c r="N423" s="250">
        <f>SUM(E423:M423)</f>
        <v>5216</v>
      </c>
    </row>
    <row r="424" spans="2:14" x14ac:dyDescent="0.4">
      <c r="B424" s="289"/>
      <c r="C424" s="292"/>
      <c r="D424" s="51" t="s">
        <v>0</v>
      </c>
      <c r="E424" s="107">
        <v>1196</v>
      </c>
      <c r="F424" s="209"/>
      <c r="G424" s="11">
        <v>958</v>
      </c>
      <c r="H424" s="11">
        <v>544</v>
      </c>
      <c r="I424" s="209"/>
      <c r="J424" s="11">
        <v>24</v>
      </c>
      <c r="K424" s="107">
        <v>73</v>
      </c>
      <c r="L424" s="211">
        <v>59</v>
      </c>
      <c r="M424" s="11">
        <v>33</v>
      </c>
      <c r="N424" s="198">
        <f>SUM(E424:M424)</f>
        <v>2887</v>
      </c>
    </row>
    <row r="425" spans="2:14" ht="15" thickBot="1" x14ac:dyDescent="0.45">
      <c r="B425" s="289"/>
      <c r="C425" s="293"/>
      <c r="D425" s="52" t="s">
        <v>4</v>
      </c>
      <c r="E425" s="73">
        <v>0.60299999999999998</v>
      </c>
      <c r="F425" s="176"/>
      <c r="G425" s="12">
        <v>0.54200000000000004</v>
      </c>
      <c r="H425" s="12">
        <v>0.72599999999999998</v>
      </c>
      <c r="I425" s="176"/>
      <c r="J425" s="12">
        <f>J424/J423</f>
        <v>0.34285714285714286</v>
      </c>
      <c r="K425" s="73">
        <v>0.60799999999999998</v>
      </c>
      <c r="L425" s="212">
        <v>0.13</v>
      </c>
      <c r="M425" s="12">
        <v>0.44</v>
      </c>
      <c r="N425" s="101">
        <f>N424/N423</f>
        <v>0.55348926380368102</v>
      </c>
    </row>
    <row r="426" spans="2:14" x14ac:dyDescent="0.4">
      <c r="B426" s="289"/>
      <c r="C426" s="291" t="s">
        <v>173</v>
      </c>
      <c r="D426" s="50" t="s">
        <v>3</v>
      </c>
      <c r="E426" s="208"/>
      <c r="F426" s="208"/>
      <c r="G426" s="253"/>
      <c r="H426" s="208"/>
      <c r="I426" s="254"/>
      <c r="J426" s="208"/>
      <c r="K426" s="124">
        <v>57</v>
      </c>
      <c r="L426" s="112">
        <v>78</v>
      </c>
      <c r="M426" s="139"/>
      <c r="N426" s="250">
        <f>SUM(E426:M426)</f>
        <v>135</v>
      </c>
    </row>
    <row r="427" spans="2:14" x14ac:dyDescent="0.4">
      <c r="B427" s="289"/>
      <c r="C427" s="294"/>
      <c r="D427" s="51" t="s">
        <v>0</v>
      </c>
      <c r="E427" s="209"/>
      <c r="F427" s="209"/>
      <c r="G427" s="255"/>
      <c r="H427" s="209"/>
      <c r="I427" s="256"/>
      <c r="J427" s="209"/>
      <c r="K427" s="114">
        <v>36</v>
      </c>
      <c r="L427" s="115">
        <v>34</v>
      </c>
      <c r="M427" s="142"/>
      <c r="N427" s="198">
        <f>SUM(E427:M427)</f>
        <v>70</v>
      </c>
    </row>
    <row r="428" spans="2:14" ht="15" thickBot="1" x14ac:dyDescent="0.45">
      <c r="B428" s="289"/>
      <c r="C428" s="295"/>
      <c r="D428" s="52" t="s">
        <v>4</v>
      </c>
      <c r="E428" s="176"/>
      <c r="F428" s="176"/>
      <c r="G428" s="257"/>
      <c r="H428" s="176"/>
      <c r="I428" s="258"/>
      <c r="J428" s="176"/>
      <c r="K428" s="34">
        <v>0.63200000000000001</v>
      </c>
      <c r="L428" s="94">
        <v>0.43</v>
      </c>
      <c r="M428" s="144"/>
      <c r="N428" s="101">
        <f>N427/N426</f>
        <v>0.51851851851851849</v>
      </c>
    </row>
    <row r="429" spans="2:14" x14ac:dyDescent="0.4">
      <c r="B429" s="289"/>
      <c r="C429" s="292" t="s">
        <v>172</v>
      </c>
      <c r="D429" s="17" t="s">
        <v>3</v>
      </c>
      <c r="E429" s="93">
        <v>3101</v>
      </c>
      <c r="F429" s="111">
        <v>651</v>
      </c>
      <c r="G429" s="224">
        <v>1787</v>
      </c>
      <c r="H429" s="22">
        <v>1430</v>
      </c>
      <c r="I429" s="112">
        <v>811</v>
      </c>
      <c r="J429" s="111">
        <v>60</v>
      </c>
      <c r="K429" s="127">
        <v>644</v>
      </c>
      <c r="L429" s="112">
        <v>579</v>
      </c>
      <c r="M429" s="127">
        <v>379</v>
      </c>
      <c r="N429" s="250">
        <f>SUM(E429:M429)</f>
        <v>9442</v>
      </c>
    </row>
    <row r="430" spans="2:14" x14ac:dyDescent="0.4">
      <c r="B430" s="289"/>
      <c r="C430" s="294"/>
      <c r="D430" s="51" t="s">
        <v>0</v>
      </c>
      <c r="E430" s="11">
        <v>2077</v>
      </c>
      <c r="F430" s="114">
        <v>396</v>
      </c>
      <c r="G430" s="122">
        <v>971</v>
      </c>
      <c r="H430" s="11">
        <v>1171</v>
      </c>
      <c r="I430" s="122">
        <v>602</v>
      </c>
      <c r="J430" s="114">
        <v>23</v>
      </c>
      <c r="K430" s="118">
        <v>381</v>
      </c>
      <c r="L430" s="115">
        <v>291</v>
      </c>
      <c r="M430" s="118">
        <v>160</v>
      </c>
      <c r="N430" s="198">
        <f>SUM(E430:M430)</f>
        <v>6072</v>
      </c>
    </row>
    <row r="431" spans="2:14" ht="15" thickBot="1" x14ac:dyDescent="0.45">
      <c r="B431" s="289"/>
      <c r="C431" s="294"/>
      <c r="D431" s="16" t="s">
        <v>4</v>
      </c>
      <c r="E431" s="56">
        <v>0.67</v>
      </c>
      <c r="F431" s="130">
        <v>0.60799999999999998</v>
      </c>
      <c r="G431" s="131">
        <v>0.54300000000000004</v>
      </c>
      <c r="H431" s="56">
        <v>0.81899999999999995</v>
      </c>
      <c r="I431" s="131">
        <v>0.74229999999999996</v>
      </c>
      <c r="J431" s="130">
        <f>J430/J429</f>
        <v>0.38333333333333336</v>
      </c>
      <c r="K431" s="130">
        <v>0.59199999999999997</v>
      </c>
      <c r="L431" s="131">
        <v>0.5</v>
      </c>
      <c r="M431" s="130">
        <v>0.42</v>
      </c>
      <c r="N431" s="251">
        <f>N430/N429</f>
        <v>0.64308409235331498</v>
      </c>
    </row>
    <row r="432" spans="2:14" x14ac:dyDescent="0.4">
      <c r="B432" s="289"/>
      <c r="C432" s="291" t="s">
        <v>174</v>
      </c>
      <c r="D432" s="218" t="s">
        <v>5</v>
      </c>
      <c r="E432" s="10">
        <v>2667</v>
      </c>
      <c r="F432" s="10">
        <v>706</v>
      </c>
      <c r="G432" s="226">
        <v>1837</v>
      </c>
      <c r="H432" s="10">
        <v>1328</v>
      </c>
      <c r="I432" s="112">
        <v>783</v>
      </c>
      <c r="J432" s="111">
        <v>47</v>
      </c>
      <c r="K432" s="111">
        <v>595</v>
      </c>
      <c r="L432" s="226">
        <v>804</v>
      </c>
      <c r="M432" s="111">
        <v>303</v>
      </c>
      <c r="N432" s="250">
        <f>SUM(E432:M432)</f>
        <v>9070</v>
      </c>
    </row>
    <row r="433" spans="2:16" x14ac:dyDescent="0.4">
      <c r="B433" s="289"/>
      <c r="C433" s="294"/>
      <c r="D433" s="219" t="s">
        <v>0</v>
      </c>
      <c r="E433" s="11">
        <v>1767</v>
      </c>
      <c r="F433" s="11">
        <v>466</v>
      </c>
      <c r="G433" s="228">
        <v>1084</v>
      </c>
      <c r="H433" s="11">
        <v>1091</v>
      </c>
      <c r="I433" s="122">
        <v>590</v>
      </c>
      <c r="J433" s="114">
        <v>20</v>
      </c>
      <c r="K433" s="114">
        <v>362</v>
      </c>
      <c r="L433" s="228">
        <v>441</v>
      </c>
      <c r="M433" s="114">
        <v>151</v>
      </c>
      <c r="N433" s="198">
        <f>SUM(E433:M433)</f>
        <v>5972</v>
      </c>
    </row>
    <row r="434" spans="2:16" ht="15" thickBot="1" x14ac:dyDescent="0.45">
      <c r="B434" s="289"/>
      <c r="C434" s="295"/>
      <c r="D434" s="220" t="s">
        <v>4</v>
      </c>
      <c r="E434" s="229">
        <v>0.66300000000000003</v>
      </c>
      <c r="F434" s="229">
        <v>0.66</v>
      </c>
      <c r="G434" s="230">
        <v>0.59</v>
      </c>
      <c r="H434" s="229">
        <v>0.82199999999999995</v>
      </c>
      <c r="I434" s="216">
        <v>0.75349999999999995</v>
      </c>
      <c r="J434" s="73">
        <f>J433/J432</f>
        <v>0.42553191489361702</v>
      </c>
      <c r="K434" s="73">
        <v>0.60799999999999998</v>
      </c>
      <c r="L434" s="230">
        <v>0.54</v>
      </c>
      <c r="M434" s="73">
        <v>0.5</v>
      </c>
      <c r="N434" s="101">
        <f>N433/N432</f>
        <v>0.6584343991179713</v>
      </c>
    </row>
    <row r="435" spans="2:16" x14ac:dyDescent="0.4">
      <c r="B435" s="289"/>
      <c r="C435" s="296" t="s">
        <v>175</v>
      </c>
      <c r="D435" s="218" t="s">
        <v>5</v>
      </c>
      <c r="E435" s="10">
        <v>2894</v>
      </c>
      <c r="F435" s="10">
        <v>740</v>
      </c>
      <c r="G435" s="10">
        <v>1933</v>
      </c>
      <c r="H435" s="111">
        <v>1395</v>
      </c>
      <c r="I435" s="112">
        <v>702</v>
      </c>
      <c r="J435" s="10">
        <v>68</v>
      </c>
      <c r="K435" s="111">
        <v>926</v>
      </c>
      <c r="L435" s="112">
        <v>751</v>
      </c>
      <c r="M435" s="111">
        <v>350</v>
      </c>
      <c r="N435" s="250">
        <f>SUM(E435:M435)</f>
        <v>9759</v>
      </c>
    </row>
    <row r="436" spans="2:16" x14ac:dyDescent="0.4">
      <c r="B436" s="289"/>
      <c r="C436" s="297"/>
      <c r="D436" s="219" t="s">
        <v>0</v>
      </c>
      <c r="E436" s="11">
        <v>1861</v>
      </c>
      <c r="F436" s="11">
        <v>536</v>
      </c>
      <c r="G436" s="11">
        <v>1122</v>
      </c>
      <c r="H436" s="114">
        <v>1118</v>
      </c>
      <c r="I436" s="122">
        <v>468</v>
      </c>
      <c r="J436" s="11">
        <v>30</v>
      </c>
      <c r="K436" s="114">
        <v>523</v>
      </c>
      <c r="L436" s="122">
        <v>472</v>
      </c>
      <c r="M436" s="114">
        <v>182</v>
      </c>
      <c r="N436" s="198">
        <f>SUM(E436:M436)</f>
        <v>6312</v>
      </c>
    </row>
    <row r="437" spans="2:16" ht="15" thickBot="1" x14ac:dyDescent="0.45">
      <c r="B437" s="290"/>
      <c r="C437" s="298"/>
      <c r="D437" s="220" t="s">
        <v>4</v>
      </c>
      <c r="E437" s="12">
        <v>0.64300000000000002</v>
      </c>
      <c r="F437" s="12">
        <v>0.72399999999999998</v>
      </c>
      <c r="G437" s="12">
        <v>0.57999999999999996</v>
      </c>
      <c r="H437" s="12">
        <v>0.80100000000000005</v>
      </c>
      <c r="I437" s="94">
        <v>0.66700000000000004</v>
      </c>
      <c r="J437" s="12">
        <f>J436/J435</f>
        <v>0.44117647058823528</v>
      </c>
      <c r="K437" s="34">
        <v>0.56499999999999995</v>
      </c>
      <c r="L437" s="94">
        <v>0.62</v>
      </c>
      <c r="M437" s="34">
        <v>0.52</v>
      </c>
      <c r="N437" s="101">
        <f>N436/N435</f>
        <v>0.64678758069474329</v>
      </c>
    </row>
    <row r="438" spans="2:16" x14ac:dyDescent="0.4">
      <c r="B438" s="289" t="s">
        <v>84</v>
      </c>
      <c r="C438" s="299"/>
      <c r="D438" s="195" t="s">
        <v>155</v>
      </c>
      <c r="E438" s="190">
        <f t="shared" ref="E438:N438" si="88">E423+E426+E429+E432+E435</f>
        <v>10646</v>
      </c>
      <c r="F438" s="2">
        <f t="shared" ref="F438" si="89">F423+F426+F429+F432+F435</f>
        <v>2097</v>
      </c>
      <c r="G438" s="190">
        <f t="shared" si="88"/>
        <v>7322</v>
      </c>
      <c r="H438" s="190">
        <f t="shared" si="88"/>
        <v>4902</v>
      </c>
      <c r="I438" s="2">
        <f t="shared" ref="I438" si="90">I423+I426+I429+I432+I435</f>
        <v>2296</v>
      </c>
      <c r="J438" s="190">
        <f t="shared" si="88"/>
        <v>245</v>
      </c>
      <c r="K438" s="190">
        <f t="shared" si="88"/>
        <v>2342</v>
      </c>
      <c r="L438" s="213">
        <f t="shared" si="88"/>
        <v>2665</v>
      </c>
      <c r="M438" s="190">
        <f t="shared" si="88"/>
        <v>1107</v>
      </c>
      <c r="N438" s="247">
        <f t="shared" si="88"/>
        <v>33622</v>
      </c>
      <c r="P438" s="252"/>
    </row>
    <row r="439" spans="2:16" x14ac:dyDescent="0.4">
      <c r="B439" s="289"/>
      <c r="C439" s="299"/>
      <c r="D439" s="43" t="s">
        <v>0</v>
      </c>
      <c r="E439" s="44">
        <f t="shared" ref="E439:N439" si="91">E424+E427+E430+E433+E436</f>
        <v>6901</v>
      </c>
      <c r="F439" s="138">
        <f t="shared" ref="F439" si="92">F424+F427+F430+F433+F436</f>
        <v>1398</v>
      </c>
      <c r="G439" s="44">
        <f t="shared" si="91"/>
        <v>4135</v>
      </c>
      <c r="H439" s="44">
        <f t="shared" si="91"/>
        <v>3924</v>
      </c>
      <c r="I439" s="138">
        <f t="shared" ref="I439" si="93">I424+I427+I430+I433+I436</f>
        <v>1660</v>
      </c>
      <c r="J439" s="44">
        <f t="shared" si="91"/>
        <v>97</v>
      </c>
      <c r="K439" s="44">
        <f t="shared" si="91"/>
        <v>1375</v>
      </c>
      <c r="L439" s="214">
        <f t="shared" si="91"/>
        <v>1297</v>
      </c>
      <c r="M439" s="44">
        <f t="shared" si="91"/>
        <v>526</v>
      </c>
      <c r="N439" s="237">
        <f t="shared" si="91"/>
        <v>21313</v>
      </c>
      <c r="P439" s="252"/>
    </row>
    <row r="440" spans="2:16" ht="15" thickBot="1" x14ac:dyDescent="0.45">
      <c r="B440" s="300"/>
      <c r="C440" s="301"/>
      <c r="D440" s="45" t="s">
        <v>4</v>
      </c>
      <c r="E440" s="46">
        <f t="shared" ref="E440:N440" si="94">E439/E438</f>
        <v>0.64822468532782263</v>
      </c>
      <c r="F440" s="4">
        <f t="shared" ref="F440" si="95">F439/F438</f>
        <v>0.66666666666666663</v>
      </c>
      <c r="G440" s="46">
        <f t="shared" si="94"/>
        <v>0.56473641081671677</v>
      </c>
      <c r="H440" s="46">
        <f t="shared" si="94"/>
        <v>0.80048959608323134</v>
      </c>
      <c r="I440" s="4">
        <f t="shared" ref="I440" si="96">I439/I438</f>
        <v>0.72299651567944256</v>
      </c>
      <c r="J440" s="46">
        <f t="shared" si="94"/>
        <v>0.39591836734693875</v>
      </c>
      <c r="K440" s="46">
        <f t="shared" si="94"/>
        <v>0.58710503842869344</v>
      </c>
      <c r="L440" s="215">
        <f t="shared" si="94"/>
        <v>0.48667917448405251</v>
      </c>
      <c r="M440" s="46">
        <f t="shared" si="94"/>
        <v>0.47515808491418249</v>
      </c>
      <c r="N440" s="238">
        <f t="shared" si="94"/>
        <v>0.63390042234251387</v>
      </c>
    </row>
    <row r="441" spans="2:16" ht="23.4" customHeight="1" thickBot="1" x14ac:dyDescent="0.2">
      <c r="N441" s="259" t="s">
        <v>181</v>
      </c>
    </row>
    <row r="442" spans="2:16" ht="25.8" thickBot="1" x14ac:dyDescent="0.45">
      <c r="B442" s="286" t="s">
        <v>9</v>
      </c>
      <c r="C442" s="287"/>
      <c r="D442" s="38" t="s">
        <v>10</v>
      </c>
      <c r="E442" s="1" t="s">
        <v>2</v>
      </c>
      <c r="F442" s="1" t="s">
        <v>7</v>
      </c>
      <c r="G442" s="39" t="s">
        <v>8</v>
      </c>
      <c r="H442" s="40" t="s">
        <v>14</v>
      </c>
      <c r="I442" s="39" t="s">
        <v>148</v>
      </c>
      <c r="J442" s="40" t="s">
        <v>6</v>
      </c>
      <c r="K442" s="40" t="s">
        <v>12</v>
      </c>
      <c r="L442" s="39" t="s">
        <v>13</v>
      </c>
      <c r="M442" s="92" t="s">
        <v>17</v>
      </c>
      <c r="N442" s="92" t="s">
        <v>1</v>
      </c>
    </row>
    <row r="443" spans="2:16" x14ac:dyDescent="0.4">
      <c r="B443" s="288" t="s">
        <v>176</v>
      </c>
      <c r="C443" s="291" t="s">
        <v>178</v>
      </c>
      <c r="D443" s="17" t="s">
        <v>3</v>
      </c>
      <c r="E443" s="148">
        <v>3408</v>
      </c>
      <c r="F443" s="10">
        <v>654</v>
      </c>
      <c r="G443" s="10">
        <v>1955</v>
      </c>
      <c r="H443" s="10">
        <v>1519</v>
      </c>
      <c r="I443" s="10">
        <v>684</v>
      </c>
      <c r="J443" s="10">
        <v>75</v>
      </c>
      <c r="K443" s="148">
        <v>636</v>
      </c>
      <c r="L443" s="210">
        <v>477</v>
      </c>
      <c r="M443" s="10">
        <v>284</v>
      </c>
      <c r="N443" s="250">
        <f>SUM(E443:M443)</f>
        <v>9692</v>
      </c>
    </row>
    <row r="444" spans="2:16" x14ac:dyDescent="0.4">
      <c r="B444" s="289"/>
      <c r="C444" s="292"/>
      <c r="D444" s="51" t="s">
        <v>0</v>
      </c>
      <c r="E444" s="107">
        <v>2138</v>
      </c>
      <c r="F444" s="11">
        <v>389</v>
      </c>
      <c r="G444" s="11">
        <v>1069</v>
      </c>
      <c r="H444" s="11">
        <v>1225</v>
      </c>
      <c r="I444" s="11">
        <v>462</v>
      </c>
      <c r="J444" s="11">
        <v>40</v>
      </c>
      <c r="K444" s="107">
        <v>371</v>
      </c>
      <c r="L444" s="211">
        <v>249</v>
      </c>
      <c r="M444" s="11">
        <v>152</v>
      </c>
      <c r="N444" s="198">
        <f>SUM(E444:M444)</f>
        <v>6095</v>
      </c>
    </row>
    <row r="445" spans="2:16" ht="15" thickBot="1" x14ac:dyDescent="0.45">
      <c r="B445" s="289"/>
      <c r="C445" s="293"/>
      <c r="D445" s="52" t="s">
        <v>4</v>
      </c>
      <c r="E445" s="73">
        <v>0.627</v>
      </c>
      <c r="F445" s="12">
        <v>0.59499999999999997</v>
      </c>
      <c r="G445" s="12">
        <v>0.54600000000000004</v>
      </c>
      <c r="H445" s="12">
        <v>0.80600000000000005</v>
      </c>
      <c r="I445" s="12">
        <v>0.67500000000000004</v>
      </c>
      <c r="J445" s="12">
        <f>J444/J443</f>
        <v>0.53333333333333333</v>
      </c>
      <c r="K445" s="73">
        <v>0.58299999999999996</v>
      </c>
      <c r="L445" s="212">
        <v>0.52</v>
      </c>
      <c r="M445" s="12">
        <v>0.54</v>
      </c>
      <c r="N445" s="101">
        <f>N444/N443</f>
        <v>0.62886917044985557</v>
      </c>
    </row>
    <row r="446" spans="2:16" x14ac:dyDescent="0.4">
      <c r="B446" s="289"/>
      <c r="C446" s="291" t="s">
        <v>177</v>
      </c>
      <c r="D446" s="50" t="s">
        <v>3</v>
      </c>
      <c r="E446" s="10">
        <v>3446</v>
      </c>
      <c r="F446" s="10">
        <v>772</v>
      </c>
      <c r="G446" s="221">
        <v>1867</v>
      </c>
      <c r="H446" s="10">
        <v>1373</v>
      </c>
      <c r="I446" s="210">
        <v>719</v>
      </c>
      <c r="J446" s="10">
        <v>70</v>
      </c>
      <c r="K446" s="124">
        <v>712</v>
      </c>
      <c r="L446" s="112">
        <v>624</v>
      </c>
      <c r="M446" s="111">
        <v>367</v>
      </c>
      <c r="N446" s="250">
        <f>SUM(E446:M446)</f>
        <v>9950</v>
      </c>
    </row>
    <row r="447" spans="2:16" x14ac:dyDescent="0.4">
      <c r="B447" s="289"/>
      <c r="C447" s="294"/>
      <c r="D447" s="51" t="s">
        <v>0</v>
      </c>
      <c r="E447" s="11">
        <v>2039</v>
      </c>
      <c r="F447" s="11">
        <v>460</v>
      </c>
      <c r="G447" s="222">
        <v>1039</v>
      </c>
      <c r="H447" s="11">
        <v>1110</v>
      </c>
      <c r="I447" s="211">
        <v>470</v>
      </c>
      <c r="J447" s="11">
        <v>31</v>
      </c>
      <c r="K447" s="114">
        <v>449</v>
      </c>
      <c r="L447" s="115">
        <v>349</v>
      </c>
      <c r="M447" s="118">
        <v>135</v>
      </c>
      <c r="N447" s="198">
        <f>SUM(E447:M447)</f>
        <v>6082</v>
      </c>
    </row>
    <row r="448" spans="2:16" ht="15" thickBot="1" x14ac:dyDescent="0.45">
      <c r="B448" s="289"/>
      <c r="C448" s="295"/>
      <c r="D448" s="52" t="s">
        <v>4</v>
      </c>
      <c r="E448" s="12">
        <v>0.59199999999999997</v>
      </c>
      <c r="F448" s="12">
        <v>0.59599999999999997</v>
      </c>
      <c r="G448" s="223">
        <v>0.55600000000000005</v>
      </c>
      <c r="H448" s="12">
        <v>0.80800000000000005</v>
      </c>
      <c r="I448" s="212">
        <v>0.65400000000000003</v>
      </c>
      <c r="J448" s="12">
        <f>J447/J446</f>
        <v>0.44285714285714284</v>
      </c>
      <c r="K448" s="34">
        <v>0.63100000000000001</v>
      </c>
      <c r="L448" s="94">
        <v>0.55000000000000004</v>
      </c>
      <c r="M448" s="34">
        <v>0.37</v>
      </c>
      <c r="N448" s="101">
        <f>N447/N446</f>
        <v>0.61125628140703514</v>
      </c>
    </row>
    <row r="449" spans="2:14" x14ac:dyDescent="0.4">
      <c r="B449" s="289"/>
      <c r="C449" s="292" t="s">
        <v>179</v>
      </c>
      <c r="D449" s="17" t="s">
        <v>3</v>
      </c>
      <c r="E449" s="93">
        <v>3380</v>
      </c>
      <c r="F449" s="111">
        <v>746</v>
      </c>
      <c r="G449" s="224">
        <v>1935</v>
      </c>
      <c r="H449" s="22">
        <v>1337</v>
      </c>
      <c r="I449" s="112">
        <v>780</v>
      </c>
      <c r="J449" s="111">
        <v>70</v>
      </c>
      <c r="K449" s="127">
        <v>709</v>
      </c>
      <c r="L449" s="112">
        <v>694</v>
      </c>
      <c r="M449" s="127">
        <v>306</v>
      </c>
      <c r="N449" s="250">
        <f>SUM(E449:M449)</f>
        <v>9957</v>
      </c>
    </row>
    <row r="450" spans="2:14" x14ac:dyDescent="0.4">
      <c r="B450" s="289"/>
      <c r="C450" s="294"/>
      <c r="D450" s="51" t="s">
        <v>0</v>
      </c>
      <c r="E450" s="11">
        <v>1983</v>
      </c>
      <c r="F450" s="114">
        <v>460</v>
      </c>
      <c r="G450" s="122">
        <v>1028</v>
      </c>
      <c r="H450" s="11">
        <v>1074</v>
      </c>
      <c r="I450" s="122">
        <v>488</v>
      </c>
      <c r="J450" s="114">
        <v>28</v>
      </c>
      <c r="K450" s="118">
        <v>421</v>
      </c>
      <c r="L450" s="115">
        <v>371</v>
      </c>
      <c r="M450" s="118">
        <v>100</v>
      </c>
      <c r="N450" s="198">
        <f>SUM(E450:M450)</f>
        <v>5953</v>
      </c>
    </row>
    <row r="451" spans="2:14" ht="15" thickBot="1" x14ac:dyDescent="0.45">
      <c r="B451" s="289"/>
      <c r="C451" s="294"/>
      <c r="D451" s="16" t="s">
        <v>4</v>
      </c>
      <c r="E451" s="56">
        <v>0.58699999999999997</v>
      </c>
      <c r="F451" s="130">
        <v>0.61699999999999999</v>
      </c>
      <c r="G451" s="131">
        <v>0.53100000000000003</v>
      </c>
      <c r="H451" s="56">
        <v>0.78</v>
      </c>
      <c r="I451" s="131">
        <v>0.626</v>
      </c>
      <c r="J451" s="130">
        <f>J450/J449</f>
        <v>0.4</v>
      </c>
      <c r="K451" s="130">
        <v>0.59399999999999997</v>
      </c>
      <c r="L451" s="131">
        <v>0.53</v>
      </c>
      <c r="M451" s="130">
        <v>0.33</v>
      </c>
      <c r="N451" s="251">
        <f>N450/N449</f>
        <v>0.5978708446319172</v>
      </c>
    </row>
    <row r="452" spans="2:14" x14ac:dyDescent="0.4">
      <c r="B452" s="289"/>
      <c r="C452" s="291" t="s">
        <v>180</v>
      </c>
      <c r="D452" s="218" t="s">
        <v>5</v>
      </c>
      <c r="E452" s="10">
        <v>3314</v>
      </c>
      <c r="F452" s="10">
        <v>856</v>
      </c>
      <c r="G452" s="226">
        <v>2084</v>
      </c>
      <c r="H452" s="10">
        <v>1384</v>
      </c>
      <c r="I452" s="112">
        <v>672</v>
      </c>
      <c r="J452" s="111">
        <v>70</v>
      </c>
      <c r="K452" s="111">
        <v>800</v>
      </c>
      <c r="L452" s="226">
        <v>792</v>
      </c>
      <c r="M452" s="111">
        <v>409</v>
      </c>
      <c r="N452" s="250">
        <f>SUM(E452:M452)</f>
        <v>10381</v>
      </c>
    </row>
    <row r="453" spans="2:14" x14ac:dyDescent="0.4">
      <c r="B453" s="289"/>
      <c r="C453" s="294"/>
      <c r="D453" s="219" t="s">
        <v>0</v>
      </c>
      <c r="E453" s="11">
        <v>1815</v>
      </c>
      <c r="F453" s="11">
        <v>528</v>
      </c>
      <c r="G453" s="228">
        <v>1047</v>
      </c>
      <c r="H453" s="11">
        <v>1052</v>
      </c>
      <c r="I453" s="122">
        <v>435</v>
      </c>
      <c r="J453" s="114">
        <v>26</v>
      </c>
      <c r="K453" s="114">
        <v>517</v>
      </c>
      <c r="L453" s="228">
        <v>520</v>
      </c>
      <c r="M453" s="114">
        <v>175</v>
      </c>
      <c r="N453" s="198">
        <f>SUM(E453:M453)</f>
        <v>6115</v>
      </c>
    </row>
    <row r="454" spans="2:14" ht="15" thickBot="1" x14ac:dyDescent="0.45">
      <c r="B454" s="289"/>
      <c r="C454" s="295"/>
      <c r="D454" s="220" t="s">
        <v>4</v>
      </c>
      <c r="E454" s="229">
        <v>0.54800000000000004</v>
      </c>
      <c r="F454" s="229">
        <v>0.61699999999999999</v>
      </c>
      <c r="G454" s="230">
        <f>G453/G452</f>
        <v>0.50239923224568139</v>
      </c>
      <c r="H454" s="229">
        <v>0.76</v>
      </c>
      <c r="I454" s="216">
        <v>0.64700000000000002</v>
      </c>
      <c r="J454" s="73">
        <f>J453/J452</f>
        <v>0.37142857142857144</v>
      </c>
      <c r="K454" s="73">
        <v>0.64600000000000002</v>
      </c>
      <c r="L454" s="230">
        <v>0.65</v>
      </c>
      <c r="M454" s="73">
        <v>0.43</v>
      </c>
      <c r="N454" s="101">
        <f>N453/N452</f>
        <v>0.58905693093150946</v>
      </c>
    </row>
    <row r="455" spans="2:14" x14ac:dyDescent="0.4">
      <c r="B455" s="289" t="s">
        <v>182</v>
      </c>
      <c r="C455" s="299"/>
      <c r="D455" s="195" t="s">
        <v>155</v>
      </c>
      <c r="E455" s="190">
        <f t="shared" ref="E455:G455" si="97">E443+E446+E449+E452</f>
        <v>13548</v>
      </c>
      <c r="F455" s="190">
        <f t="shared" si="97"/>
        <v>3028</v>
      </c>
      <c r="G455" s="190">
        <f t="shared" si="97"/>
        <v>7841</v>
      </c>
      <c r="H455" s="190">
        <f>H443+H446+H449+H452</f>
        <v>5613</v>
      </c>
      <c r="I455" s="190">
        <f t="shared" ref="I455:N455" si="98">I443+I446+I449+I452</f>
        <v>2855</v>
      </c>
      <c r="J455" s="190">
        <f t="shared" si="98"/>
        <v>285</v>
      </c>
      <c r="K455" s="190">
        <f t="shared" si="98"/>
        <v>2857</v>
      </c>
      <c r="L455" s="190">
        <f t="shared" si="98"/>
        <v>2587</v>
      </c>
      <c r="M455" s="190">
        <f t="shared" si="98"/>
        <v>1366</v>
      </c>
      <c r="N455" s="190">
        <f t="shared" si="98"/>
        <v>39980</v>
      </c>
    </row>
    <row r="456" spans="2:14" x14ac:dyDescent="0.4">
      <c r="B456" s="289"/>
      <c r="C456" s="299"/>
      <c r="D456" s="43" t="s">
        <v>0</v>
      </c>
      <c r="E456" s="44">
        <f t="shared" ref="E456:G456" si="99">E444+E447+E450+E453</f>
        <v>7975</v>
      </c>
      <c r="F456" s="44">
        <f t="shared" si="99"/>
        <v>1837</v>
      </c>
      <c r="G456" s="44">
        <f t="shared" si="99"/>
        <v>4183</v>
      </c>
      <c r="H456" s="44">
        <f>H444+H447+H450+H453</f>
        <v>4461</v>
      </c>
      <c r="I456" s="44">
        <f t="shared" ref="I456:N456" si="100">I444+I447+I450+I453</f>
        <v>1855</v>
      </c>
      <c r="J456" s="44">
        <f t="shared" si="100"/>
        <v>125</v>
      </c>
      <c r="K456" s="44">
        <f t="shared" si="100"/>
        <v>1758</v>
      </c>
      <c r="L456" s="44">
        <f t="shared" si="100"/>
        <v>1489</v>
      </c>
      <c r="M456" s="44">
        <f t="shared" si="100"/>
        <v>562</v>
      </c>
      <c r="N456" s="44">
        <f t="shared" si="100"/>
        <v>24245</v>
      </c>
    </row>
    <row r="457" spans="2:14" ht="15" thickBot="1" x14ac:dyDescent="0.45">
      <c r="B457" s="300"/>
      <c r="C457" s="301"/>
      <c r="D457" s="45" t="s">
        <v>4</v>
      </c>
      <c r="E457" s="46">
        <f t="shared" ref="E457:G457" si="101">E456/E455</f>
        <v>0.58864777088869202</v>
      </c>
      <c r="F457" s="46">
        <f t="shared" si="101"/>
        <v>0.60667107001321008</v>
      </c>
      <c r="G457" s="46">
        <f t="shared" si="101"/>
        <v>0.53347787272031633</v>
      </c>
      <c r="H457" s="46">
        <f t="shared" ref="H457" si="102">H456/H455</f>
        <v>0.794762159273116</v>
      </c>
      <c r="I457" s="46">
        <f t="shared" ref="I457:N457" si="103">I456/I455</f>
        <v>0.64973730297723298</v>
      </c>
      <c r="J457" s="46">
        <f t="shared" si="103"/>
        <v>0.43859649122807015</v>
      </c>
      <c r="K457" s="46">
        <f t="shared" si="103"/>
        <v>0.61533076653832697</v>
      </c>
      <c r="L457" s="46">
        <f t="shared" si="103"/>
        <v>0.57557015848473136</v>
      </c>
      <c r="M457" s="46">
        <f t="shared" si="103"/>
        <v>0.41142020497803805</v>
      </c>
      <c r="N457" s="46">
        <f t="shared" si="103"/>
        <v>0.6064282141070535</v>
      </c>
    </row>
    <row r="458" spans="2:14" ht="15" thickBot="1" x14ac:dyDescent="0.45"/>
    <row r="459" spans="2:14" ht="25.8" thickBot="1" x14ac:dyDescent="0.45">
      <c r="B459" s="286" t="s">
        <v>9</v>
      </c>
      <c r="C459" s="287"/>
      <c r="D459" s="38" t="s">
        <v>10</v>
      </c>
      <c r="E459" s="1" t="s">
        <v>2</v>
      </c>
      <c r="F459" s="1" t="s">
        <v>7</v>
      </c>
      <c r="G459" s="39" t="s">
        <v>8</v>
      </c>
      <c r="H459" s="40" t="s">
        <v>14</v>
      </c>
      <c r="I459" s="39" t="s">
        <v>148</v>
      </c>
      <c r="J459" s="40" t="s">
        <v>6</v>
      </c>
      <c r="K459" s="40" t="s">
        <v>12</v>
      </c>
      <c r="L459" s="39" t="s">
        <v>13</v>
      </c>
      <c r="M459" s="98" t="s">
        <v>17</v>
      </c>
      <c r="N459" s="92" t="s">
        <v>1</v>
      </c>
    </row>
    <row r="460" spans="2:14" ht="14.4" customHeight="1" x14ac:dyDescent="0.4">
      <c r="B460" s="311" t="s">
        <v>183</v>
      </c>
      <c r="C460" s="291" t="s">
        <v>185</v>
      </c>
      <c r="D460" s="17" t="s">
        <v>3</v>
      </c>
      <c r="E460" s="148">
        <v>3510</v>
      </c>
      <c r="F460" s="148">
        <v>815</v>
      </c>
      <c r="G460" s="148">
        <v>2185</v>
      </c>
      <c r="H460" s="148">
        <v>1461</v>
      </c>
      <c r="I460" s="148">
        <v>740</v>
      </c>
      <c r="J460" s="148">
        <v>82</v>
      </c>
      <c r="K460" s="148">
        <v>439</v>
      </c>
      <c r="L460" s="148">
        <v>460</v>
      </c>
      <c r="M460" s="260">
        <v>279</v>
      </c>
      <c r="N460" s="262">
        <f>SUM(E460:M460)</f>
        <v>9971</v>
      </c>
    </row>
    <row r="461" spans="2:14" x14ac:dyDescent="0.4">
      <c r="B461" s="312"/>
      <c r="C461" s="292"/>
      <c r="D461" s="51" t="s">
        <v>0</v>
      </c>
      <c r="E461" s="107">
        <v>1917</v>
      </c>
      <c r="F461" s="107">
        <v>501</v>
      </c>
      <c r="G461" s="107">
        <v>1095</v>
      </c>
      <c r="H461" s="107">
        <v>1082</v>
      </c>
      <c r="I461" s="107">
        <v>500</v>
      </c>
      <c r="J461" s="107">
        <v>36</v>
      </c>
      <c r="K461" s="107">
        <v>261</v>
      </c>
      <c r="L461" s="107">
        <v>223</v>
      </c>
      <c r="M461" s="261">
        <v>123</v>
      </c>
      <c r="N461" s="263">
        <f>SUM(E461:M461)</f>
        <v>5738</v>
      </c>
    </row>
    <row r="462" spans="2:14" ht="15" thickBot="1" x14ac:dyDescent="0.45">
      <c r="B462" s="312"/>
      <c r="C462" s="293"/>
      <c r="D462" s="52" t="s">
        <v>4</v>
      </c>
      <c r="E462" s="73">
        <f>E461/E460</f>
        <v>0.5461538461538461</v>
      </c>
      <c r="F462" s="73">
        <f t="shared" ref="F462:M462" si="104">F461/F460</f>
        <v>0.6147239263803681</v>
      </c>
      <c r="G462" s="73">
        <f t="shared" si="104"/>
        <v>0.50114416475972545</v>
      </c>
      <c r="H462" s="73">
        <f t="shared" si="104"/>
        <v>0.74058863791923335</v>
      </c>
      <c r="I462" s="73">
        <f t="shared" si="104"/>
        <v>0.67567567567567566</v>
      </c>
      <c r="J462" s="73">
        <f t="shared" si="104"/>
        <v>0.43902439024390244</v>
      </c>
      <c r="K462" s="73">
        <f t="shared" si="104"/>
        <v>0.59453302961275623</v>
      </c>
      <c r="L462" s="73">
        <f t="shared" si="104"/>
        <v>0.48478260869565215</v>
      </c>
      <c r="M462" s="100">
        <f t="shared" si="104"/>
        <v>0.44086021505376344</v>
      </c>
      <c r="N462" s="264">
        <f>N461/N460</f>
        <v>0.57546885969311001</v>
      </c>
    </row>
    <row r="463" spans="2:14" ht="14.4" customHeight="1" x14ac:dyDescent="0.4">
      <c r="B463" s="312"/>
      <c r="C463" s="291" t="s">
        <v>186</v>
      </c>
      <c r="D463" s="50" t="s">
        <v>3</v>
      </c>
      <c r="E463" s="10">
        <v>3188</v>
      </c>
      <c r="F463" s="10">
        <v>843</v>
      </c>
      <c r="G463" s="221">
        <v>2313</v>
      </c>
      <c r="H463" s="10">
        <v>1510</v>
      </c>
      <c r="I463" s="210">
        <v>764</v>
      </c>
      <c r="J463" s="10">
        <v>85</v>
      </c>
      <c r="K463" s="124">
        <v>507</v>
      </c>
      <c r="L463" s="112">
        <v>554</v>
      </c>
      <c r="M463" s="111">
        <v>543</v>
      </c>
      <c r="N463" s="250">
        <f>SUM(E463:M463)</f>
        <v>10307</v>
      </c>
    </row>
    <row r="464" spans="2:14" x14ac:dyDescent="0.4">
      <c r="B464" s="312"/>
      <c r="C464" s="292"/>
      <c r="D464" s="51" t="s">
        <v>0</v>
      </c>
      <c r="E464" s="11">
        <v>1733</v>
      </c>
      <c r="F464" s="11">
        <v>552</v>
      </c>
      <c r="G464" s="222">
        <v>1159</v>
      </c>
      <c r="H464" s="11">
        <v>1130</v>
      </c>
      <c r="I464" s="211">
        <v>501</v>
      </c>
      <c r="J464" s="11">
        <v>24</v>
      </c>
      <c r="K464" s="114">
        <v>317</v>
      </c>
      <c r="L464" s="115">
        <v>336</v>
      </c>
      <c r="M464" s="118">
        <v>247</v>
      </c>
      <c r="N464" s="198">
        <f>SUM(E464:M464)</f>
        <v>5999</v>
      </c>
    </row>
    <row r="465" spans="2:14" ht="15" thickBot="1" x14ac:dyDescent="0.45">
      <c r="B465" s="312"/>
      <c r="C465" s="292"/>
      <c r="D465" s="16" t="s">
        <v>4</v>
      </c>
      <c r="E465" s="56">
        <v>0.54400000000000004</v>
      </c>
      <c r="F465" s="56">
        <v>0.65500000000000003</v>
      </c>
      <c r="G465" s="268">
        <v>0.501</v>
      </c>
      <c r="H465" s="56">
        <v>0.748</v>
      </c>
      <c r="I465" s="269">
        <v>0.65600000000000003</v>
      </c>
      <c r="J465" s="56">
        <f>J464/J463</f>
        <v>0.28235294117647058</v>
      </c>
      <c r="K465" s="130">
        <v>0.625</v>
      </c>
      <c r="L465" s="131">
        <v>0.6</v>
      </c>
      <c r="M465" s="130">
        <f>M464/M463</f>
        <v>0.45488029465930019</v>
      </c>
      <c r="N465" s="251">
        <f>N464/N463</f>
        <v>0.58203162899000682</v>
      </c>
    </row>
    <row r="466" spans="2:14" ht="14.4" customHeight="1" x14ac:dyDescent="0.4">
      <c r="B466" s="312"/>
      <c r="C466" s="291" t="s">
        <v>187</v>
      </c>
      <c r="D466" s="50" t="s">
        <v>3</v>
      </c>
      <c r="E466" s="10">
        <v>3338</v>
      </c>
      <c r="F466" s="111">
        <v>771</v>
      </c>
      <c r="G466" s="112">
        <v>2296</v>
      </c>
      <c r="H466" s="10">
        <v>1484</v>
      </c>
      <c r="I466" s="112">
        <v>511</v>
      </c>
      <c r="J466" s="111">
        <v>81</v>
      </c>
      <c r="K466" s="111">
        <v>532</v>
      </c>
      <c r="L466" s="112">
        <v>631</v>
      </c>
      <c r="M466" s="111">
        <v>288</v>
      </c>
      <c r="N466" s="250">
        <f>SUM(E466:M466)</f>
        <v>9932</v>
      </c>
    </row>
    <row r="467" spans="2:14" x14ac:dyDescent="0.4">
      <c r="B467" s="312"/>
      <c r="C467" s="292"/>
      <c r="D467" s="51" t="s">
        <v>0</v>
      </c>
      <c r="E467" s="11">
        <v>1738</v>
      </c>
      <c r="F467" s="114">
        <v>530</v>
      </c>
      <c r="G467" s="122">
        <v>1119</v>
      </c>
      <c r="H467" s="11">
        <v>1102</v>
      </c>
      <c r="I467" s="122">
        <v>344</v>
      </c>
      <c r="J467" s="114">
        <v>22</v>
      </c>
      <c r="K467" s="118">
        <v>341</v>
      </c>
      <c r="L467" s="115">
        <v>358</v>
      </c>
      <c r="M467" s="118">
        <v>120</v>
      </c>
      <c r="N467" s="198">
        <f>SUM(E467:M467)</f>
        <v>5674</v>
      </c>
    </row>
    <row r="468" spans="2:14" ht="15" thickBot="1" x14ac:dyDescent="0.45">
      <c r="B468" s="312"/>
      <c r="C468" s="293"/>
      <c r="D468" s="52" t="s">
        <v>4</v>
      </c>
      <c r="E468" s="12">
        <v>0.52100000000000002</v>
      </c>
      <c r="F468" s="34">
        <v>0.68700000000000006</v>
      </c>
      <c r="G468" s="94">
        <v>0.48699999999999999</v>
      </c>
      <c r="H468" s="12">
        <v>0.74299999999999999</v>
      </c>
      <c r="I468" s="94">
        <v>0.67300000000000004</v>
      </c>
      <c r="J468" s="34">
        <f>J467/J466</f>
        <v>0.27160493827160492</v>
      </c>
      <c r="K468" s="34">
        <v>0.64100000000000001</v>
      </c>
      <c r="L468" s="94">
        <v>0.56000000000000005</v>
      </c>
      <c r="M468" s="34">
        <f>M467/M466</f>
        <v>0.41666666666666669</v>
      </c>
      <c r="N468" s="101">
        <f>N467/N466</f>
        <v>0.57128473620620213</v>
      </c>
    </row>
    <row r="469" spans="2:14" x14ac:dyDescent="0.4">
      <c r="B469" s="312"/>
      <c r="C469" s="292" t="s">
        <v>188</v>
      </c>
      <c r="D469" s="17" t="s">
        <v>3</v>
      </c>
      <c r="E469" s="93">
        <v>3182</v>
      </c>
      <c r="F469" s="127">
        <v>753</v>
      </c>
      <c r="G469" s="128">
        <v>2345</v>
      </c>
      <c r="H469" s="93">
        <v>1439</v>
      </c>
      <c r="I469" s="128">
        <v>600</v>
      </c>
      <c r="J469" s="127">
        <v>81</v>
      </c>
      <c r="K469" s="127">
        <v>458</v>
      </c>
      <c r="L469" s="128">
        <v>570</v>
      </c>
      <c r="M469" s="127">
        <v>299</v>
      </c>
      <c r="N469" s="270">
        <f>SUM(E469:M469)</f>
        <v>9727</v>
      </c>
    </row>
    <row r="470" spans="2:14" x14ac:dyDescent="0.4">
      <c r="B470" s="312"/>
      <c r="C470" s="292"/>
      <c r="D470" s="51" t="s">
        <v>0</v>
      </c>
      <c r="E470" s="11">
        <v>1566</v>
      </c>
      <c r="F470" s="114">
        <v>531</v>
      </c>
      <c r="G470" s="122">
        <v>1051</v>
      </c>
      <c r="H470" s="11">
        <v>985</v>
      </c>
      <c r="I470" s="122">
        <v>454</v>
      </c>
      <c r="J470" s="114">
        <v>22</v>
      </c>
      <c r="K470" s="118">
        <v>276</v>
      </c>
      <c r="L470" s="115">
        <v>314</v>
      </c>
      <c r="M470" s="118">
        <v>150</v>
      </c>
      <c r="N470" s="198">
        <f>SUM(E470:M470)</f>
        <v>5349</v>
      </c>
    </row>
    <row r="471" spans="2:14" ht="15" thickBot="1" x14ac:dyDescent="0.45">
      <c r="B471" s="312"/>
      <c r="C471" s="293"/>
      <c r="D471" s="16" t="s">
        <v>4</v>
      </c>
      <c r="E471" s="56">
        <v>0.49199999999999999</v>
      </c>
      <c r="F471" s="130">
        <v>0.70499999999999996</v>
      </c>
      <c r="G471" s="131">
        <v>0.44800000000000001</v>
      </c>
      <c r="H471" s="56">
        <v>0.68500000000000005</v>
      </c>
      <c r="I471" s="131">
        <v>0.75700000000000001</v>
      </c>
      <c r="J471" s="130">
        <f>J470/J469</f>
        <v>0.27160493827160492</v>
      </c>
      <c r="K471" s="130">
        <v>0.60299999999999998</v>
      </c>
      <c r="L471" s="131">
        <v>0.55000000000000004</v>
      </c>
      <c r="M471" s="130">
        <v>0.5</v>
      </c>
      <c r="N471" s="251">
        <f>N470/N469</f>
        <v>0.5499126143723656</v>
      </c>
    </row>
    <row r="472" spans="2:14" ht="14.4" customHeight="1" x14ac:dyDescent="0.4">
      <c r="B472" s="312"/>
      <c r="C472" s="313" t="s">
        <v>189</v>
      </c>
      <c r="D472" s="271" t="s">
        <v>5</v>
      </c>
      <c r="E472" s="272">
        <v>932</v>
      </c>
      <c r="F472" s="272">
        <v>601</v>
      </c>
      <c r="G472" s="273">
        <v>1989</v>
      </c>
      <c r="H472" s="272">
        <v>418</v>
      </c>
      <c r="I472" s="283"/>
      <c r="J472" s="274">
        <v>80</v>
      </c>
      <c r="K472" s="274">
        <v>267</v>
      </c>
      <c r="L472" s="273">
        <v>397</v>
      </c>
      <c r="M472" s="274">
        <v>240</v>
      </c>
      <c r="N472" s="275">
        <f>SUM(E472:M472)</f>
        <v>4924</v>
      </c>
    </row>
    <row r="473" spans="2:14" x14ac:dyDescent="0.4">
      <c r="B473" s="312"/>
      <c r="C473" s="314"/>
      <c r="D473" s="276" t="s">
        <v>0</v>
      </c>
      <c r="E473" s="265">
        <v>526</v>
      </c>
      <c r="F473" s="265">
        <v>374</v>
      </c>
      <c r="G473" s="277">
        <v>693</v>
      </c>
      <c r="H473" s="265">
        <v>316</v>
      </c>
      <c r="I473" s="284"/>
      <c r="J473" s="266">
        <v>26</v>
      </c>
      <c r="K473" s="266">
        <v>163</v>
      </c>
      <c r="L473" s="277">
        <v>264</v>
      </c>
      <c r="M473" s="266">
        <v>94</v>
      </c>
      <c r="N473" s="267">
        <f>SUM(E473:M473)</f>
        <v>2456</v>
      </c>
    </row>
    <row r="474" spans="2:14" ht="15" thickBot="1" x14ac:dyDescent="0.45">
      <c r="B474" s="312"/>
      <c r="C474" s="315"/>
      <c r="D474" s="278" t="s">
        <v>4</v>
      </c>
      <c r="E474" s="279">
        <v>0.56399999999999995</v>
      </c>
      <c r="F474" s="279">
        <v>0.622</v>
      </c>
      <c r="G474" s="280">
        <v>0.34799999999999998</v>
      </c>
      <c r="H474" s="279">
        <v>0.75600000000000001</v>
      </c>
      <c r="I474" s="285"/>
      <c r="J474" s="281">
        <f>J473/J472</f>
        <v>0.32500000000000001</v>
      </c>
      <c r="K474" s="281">
        <v>0.61</v>
      </c>
      <c r="L474" s="280">
        <v>0.66</v>
      </c>
      <c r="M474" s="281">
        <v>0.39</v>
      </c>
      <c r="N474" s="282">
        <f>N473/N472</f>
        <v>0.49878147847278637</v>
      </c>
    </row>
    <row r="475" spans="2:14" ht="14.4" customHeight="1" x14ac:dyDescent="0.4">
      <c r="B475" s="289" t="s">
        <v>184</v>
      </c>
      <c r="C475" s="299"/>
      <c r="D475" s="195" t="s">
        <v>155</v>
      </c>
      <c r="E475" s="190">
        <f>E460+E463+E466+E469+E472</f>
        <v>14150</v>
      </c>
      <c r="F475" s="190">
        <f t="shared" ref="F475:N475" si="105">F460+F463+F466+F469+F472</f>
        <v>3783</v>
      </c>
      <c r="G475" s="190">
        <f t="shared" si="105"/>
        <v>11128</v>
      </c>
      <c r="H475" s="190">
        <f t="shared" si="105"/>
        <v>6312</v>
      </c>
      <c r="I475" s="190">
        <f t="shared" si="105"/>
        <v>2615</v>
      </c>
      <c r="J475" s="190">
        <f t="shared" si="105"/>
        <v>409</v>
      </c>
      <c r="K475" s="190">
        <f t="shared" si="105"/>
        <v>2203</v>
      </c>
      <c r="L475" s="190">
        <f t="shared" si="105"/>
        <v>2612</v>
      </c>
      <c r="M475" s="190">
        <f t="shared" si="105"/>
        <v>1649</v>
      </c>
      <c r="N475" s="190">
        <f t="shared" si="105"/>
        <v>44861</v>
      </c>
    </row>
    <row r="476" spans="2:14" x14ac:dyDescent="0.4">
      <c r="B476" s="289"/>
      <c r="C476" s="299"/>
      <c r="D476" s="43" t="s">
        <v>0</v>
      </c>
      <c r="E476" s="44">
        <f>E461+E464+E467+E470+E473</f>
        <v>7480</v>
      </c>
      <c r="F476" s="44">
        <f t="shared" ref="F476:N476" si="106">F461+F464+F467+F470+F473</f>
        <v>2488</v>
      </c>
      <c r="G476" s="44">
        <f t="shared" si="106"/>
        <v>5117</v>
      </c>
      <c r="H476" s="44">
        <f t="shared" si="106"/>
        <v>4615</v>
      </c>
      <c r="I476" s="44">
        <f t="shared" si="106"/>
        <v>1799</v>
      </c>
      <c r="J476" s="44">
        <f t="shared" si="106"/>
        <v>130</v>
      </c>
      <c r="K476" s="44">
        <f t="shared" si="106"/>
        <v>1358</v>
      </c>
      <c r="L476" s="44">
        <f t="shared" si="106"/>
        <v>1495</v>
      </c>
      <c r="M476" s="44">
        <f t="shared" si="106"/>
        <v>734</v>
      </c>
      <c r="N476" s="44">
        <f t="shared" si="106"/>
        <v>25216</v>
      </c>
    </row>
    <row r="477" spans="2:14" ht="15" thickBot="1" x14ac:dyDescent="0.45">
      <c r="B477" s="300"/>
      <c r="C477" s="301"/>
      <c r="D477" s="45" t="s">
        <v>4</v>
      </c>
      <c r="E477" s="46">
        <f>E476/E475</f>
        <v>0.52862190812720844</v>
      </c>
      <c r="F477" s="46">
        <f t="shared" ref="F477:N477" si="107">F476/F475</f>
        <v>0.65767909066878139</v>
      </c>
      <c r="G477" s="46">
        <f t="shared" si="107"/>
        <v>0.45983105679367364</v>
      </c>
      <c r="H477" s="46">
        <f t="shared" si="107"/>
        <v>0.7311470215462611</v>
      </c>
      <c r="I477" s="46">
        <f t="shared" si="107"/>
        <v>0.68795411089866154</v>
      </c>
      <c r="J477" s="46">
        <f t="shared" si="107"/>
        <v>0.31784841075794623</v>
      </c>
      <c r="K477" s="46">
        <f t="shared" si="107"/>
        <v>0.61643213799364505</v>
      </c>
      <c r="L477" s="46">
        <f t="shared" si="107"/>
        <v>0.5723583460949464</v>
      </c>
      <c r="M477" s="46">
        <f t="shared" si="107"/>
        <v>0.44511825348696177</v>
      </c>
      <c r="N477" s="46">
        <f t="shared" si="107"/>
        <v>0.5620917946545998</v>
      </c>
    </row>
    <row r="479" spans="2:14" ht="15" thickBot="1" x14ac:dyDescent="0.45"/>
    <row r="480" spans="2:14" ht="25.8" thickBot="1" x14ac:dyDescent="0.45">
      <c r="B480" s="286" t="s">
        <v>9</v>
      </c>
      <c r="C480" s="287"/>
      <c r="D480" s="38" t="s">
        <v>10</v>
      </c>
      <c r="E480" s="1" t="s">
        <v>2</v>
      </c>
      <c r="F480" s="1" t="s">
        <v>7</v>
      </c>
      <c r="G480" s="39" t="s">
        <v>8</v>
      </c>
      <c r="H480" s="40" t="s">
        <v>14</v>
      </c>
      <c r="I480" s="39" t="s">
        <v>148</v>
      </c>
      <c r="J480" s="40" t="s">
        <v>6</v>
      </c>
      <c r="K480" s="40" t="s">
        <v>12</v>
      </c>
      <c r="L480" s="39" t="s">
        <v>13</v>
      </c>
      <c r="M480" s="98" t="s">
        <v>17</v>
      </c>
      <c r="N480" s="92" t="s">
        <v>1</v>
      </c>
    </row>
    <row r="481" spans="2:14" x14ac:dyDescent="0.4">
      <c r="B481" s="311" t="s">
        <v>190</v>
      </c>
      <c r="C481" s="291" t="s">
        <v>191</v>
      </c>
      <c r="D481" s="17" t="s">
        <v>3</v>
      </c>
      <c r="E481" s="135"/>
      <c r="F481" s="135"/>
      <c r="G481" s="135"/>
      <c r="H481" s="135"/>
      <c r="I481" s="135"/>
      <c r="J481" s="135"/>
      <c r="K481" s="148">
        <v>128</v>
      </c>
      <c r="L481" s="135"/>
      <c r="M481" s="260">
        <v>51</v>
      </c>
      <c r="N481" s="262">
        <f>SUM(E481:M481)</f>
        <v>179</v>
      </c>
    </row>
    <row r="482" spans="2:14" x14ac:dyDescent="0.4">
      <c r="B482" s="312"/>
      <c r="C482" s="292"/>
      <c r="D482" s="51" t="s">
        <v>0</v>
      </c>
      <c r="E482" s="136"/>
      <c r="F482" s="136"/>
      <c r="G482" s="136"/>
      <c r="H482" s="136"/>
      <c r="I482" s="136"/>
      <c r="J482" s="136"/>
      <c r="K482" s="107">
        <v>75</v>
      </c>
      <c r="L482" s="136"/>
      <c r="M482" s="261">
        <v>29</v>
      </c>
      <c r="N482" s="263">
        <f>SUM(E482:M482)</f>
        <v>104</v>
      </c>
    </row>
    <row r="483" spans="2:14" ht="15" thickBot="1" x14ac:dyDescent="0.45">
      <c r="B483" s="312"/>
      <c r="C483" s="293"/>
      <c r="D483" s="52" t="s">
        <v>4</v>
      </c>
      <c r="E483" s="137"/>
      <c r="F483" s="137"/>
      <c r="G483" s="137"/>
      <c r="H483" s="137"/>
      <c r="I483" s="137"/>
      <c r="J483" s="137"/>
      <c r="K483" s="73">
        <v>0.58599999999999997</v>
      </c>
      <c r="L483" s="137"/>
      <c r="M483" s="100">
        <v>0.56999999999999995</v>
      </c>
      <c r="N483" s="264">
        <f>N482/N481</f>
        <v>0.58100558659217882</v>
      </c>
    </row>
    <row r="484" spans="2:14" x14ac:dyDescent="0.4">
      <c r="B484" s="312"/>
      <c r="C484" s="313" t="s">
        <v>192</v>
      </c>
      <c r="D484" s="316" t="s">
        <v>3</v>
      </c>
      <c r="E484" s="272">
        <v>4870</v>
      </c>
      <c r="F484" s="272">
        <v>749</v>
      </c>
      <c r="G484" s="317">
        <v>2422</v>
      </c>
      <c r="H484" s="272">
        <v>1396</v>
      </c>
      <c r="I484" s="318">
        <v>750</v>
      </c>
      <c r="J484" s="272">
        <v>60</v>
      </c>
      <c r="K484" s="319">
        <v>483</v>
      </c>
      <c r="L484" s="320">
        <v>433</v>
      </c>
      <c r="M484" s="274">
        <v>308</v>
      </c>
      <c r="N484" s="275">
        <f>SUM(E484:M484)</f>
        <v>11471</v>
      </c>
    </row>
    <row r="485" spans="2:14" x14ac:dyDescent="0.4">
      <c r="B485" s="312"/>
      <c r="C485" s="314"/>
      <c r="D485" s="321" t="s">
        <v>0</v>
      </c>
      <c r="E485" s="265">
        <v>2491</v>
      </c>
      <c r="F485" s="265">
        <v>482</v>
      </c>
      <c r="G485" s="322">
        <v>1190</v>
      </c>
      <c r="H485" s="265">
        <v>1031</v>
      </c>
      <c r="I485" s="323">
        <v>560</v>
      </c>
      <c r="J485" s="265">
        <v>17</v>
      </c>
      <c r="K485" s="266">
        <v>295</v>
      </c>
      <c r="L485" s="324">
        <v>196</v>
      </c>
      <c r="M485" s="325">
        <v>177</v>
      </c>
      <c r="N485" s="267">
        <f>SUM(E485:M485)</f>
        <v>6439</v>
      </c>
    </row>
    <row r="486" spans="2:14" ht="15" thickBot="1" x14ac:dyDescent="0.45">
      <c r="B486" s="312"/>
      <c r="C486" s="314"/>
      <c r="D486" s="326" t="s">
        <v>4</v>
      </c>
      <c r="E486" s="327">
        <v>0.51100000000000001</v>
      </c>
      <c r="F486" s="327">
        <v>0.64400000000000002</v>
      </c>
      <c r="G486" s="328">
        <v>0.49099999999999999</v>
      </c>
      <c r="H486" s="327">
        <v>0.73899999999999999</v>
      </c>
      <c r="I486" s="329">
        <v>0.747</v>
      </c>
      <c r="J486" s="327">
        <f>J485/J484</f>
        <v>0.28333333333333333</v>
      </c>
      <c r="K486" s="330">
        <v>0.61099999999999999</v>
      </c>
      <c r="L486" s="331">
        <v>0.45</v>
      </c>
      <c r="M486" s="330">
        <v>0.56999999999999995</v>
      </c>
      <c r="N486" s="332">
        <f>N485/N484</f>
        <v>0.56132856769244177</v>
      </c>
    </row>
    <row r="487" spans="2:14" x14ac:dyDescent="0.4">
      <c r="B487" s="312"/>
      <c r="C487" s="291" t="s">
        <v>193</v>
      </c>
      <c r="D487" s="50" t="s">
        <v>3</v>
      </c>
      <c r="E487" s="10"/>
      <c r="F487" s="111"/>
      <c r="G487" s="112"/>
      <c r="H487" s="10"/>
      <c r="I487" s="112"/>
      <c r="J487" s="111"/>
      <c r="K487" s="111"/>
      <c r="L487" s="112"/>
      <c r="M487" s="111"/>
      <c r="N487" s="250">
        <f>SUM(E487:M487)</f>
        <v>0</v>
      </c>
    </row>
    <row r="488" spans="2:14" x14ac:dyDescent="0.4">
      <c r="B488" s="312"/>
      <c r="C488" s="292"/>
      <c r="D488" s="51" t="s">
        <v>0</v>
      </c>
      <c r="E488" s="11"/>
      <c r="F488" s="114"/>
      <c r="G488" s="122"/>
      <c r="H488" s="11"/>
      <c r="I488" s="122"/>
      <c r="J488" s="114"/>
      <c r="K488" s="118"/>
      <c r="L488" s="115"/>
      <c r="M488" s="118"/>
      <c r="N488" s="198">
        <f>SUM(E488:M488)</f>
        <v>0</v>
      </c>
    </row>
    <row r="489" spans="2:14" ht="15" thickBot="1" x14ac:dyDescent="0.45">
      <c r="B489" s="312"/>
      <c r="C489" s="293"/>
      <c r="D489" s="52" t="s">
        <v>4</v>
      </c>
      <c r="E489" s="12"/>
      <c r="F489" s="34"/>
      <c r="G489" s="94"/>
      <c r="H489" s="12"/>
      <c r="I489" s="94"/>
      <c r="J489" s="34"/>
      <c r="K489" s="34"/>
      <c r="L489" s="94"/>
      <c r="M489" s="34"/>
      <c r="N489" s="101"/>
    </row>
    <row r="490" spans="2:14" x14ac:dyDescent="0.4">
      <c r="B490" s="312"/>
      <c r="C490" s="292" t="s">
        <v>194</v>
      </c>
      <c r="D490" s="17" t="s">
        <v>3</v>
      </c>
      <c r="E490" s="93"/>
      <c r="F490" s="127"/>
      <c r="G490" s="128"/>
      <c r="H490" s="93"/>
      <c r="I490" s="128"/>
      <c r="J490" s="127"/>
      <c r="K490" s="127"/>
      <c r="L490" s="128"/>
      <c r="M490" s="127"/>
      <c r="N490" s="270">
        <f>SUM(E490:M490)</f>
        <v>0</v>
      </c>
    </row>
    <row r="491" spans="2:14" x14ac:dyDescent="0.4">
      <c r="B491" s="312"/>
      <c r="C491" s="292"/>
      <c r="D491" s="51" t="s">
        <v>0</v>
      </c>
      <c r="E491" s="11"/>
      <c r="F491" s="114"/>
      <c r="G491" s="122"/>
      <c r="H491" s="11"/>
      <c r="I491" s="122"/>
      <c r="J491" s="114"/>
      <c r="K491" s="118"/>
      <c r="L491" s="115"/>
      <c r="M491" s="118"/>
      <c r="N491" s="198">
        <f>SUM(E491:M491)</f>
        <v>0</v>
      </c>
    </row>
    <row r="492" spans="2:14" ht="15" thickBot="1" x14ac:dyDescent="0.45">
      <c r="B492" s="312"/>
      <c r="C492" s="293"/>
      <c r="D492" s="16" t="s">
        <v>4</v>
      </c>
      <c r="E492" s="56"/>
      <c r="F492" s="130"/>
      <c r="G492" s="131"/>
      <c r="H492" s="56"/>
      <c r="I492" s="131"/>
      <c r="J492" s="130"/>
      <c r="K492" s="130"/>
      <c r="L492" s="131"/>
      <c r="M492" s="130"/>
      <c r="N492" s="251"/>
    </row>
    <row r="493" spans="2:14" x14ac:dyDescent="0.4">
      <c r="B493" s="312"/>
      <c r="C493" s="291" t="s">
        <v>195</v>
      </c>
      <c r="D493" s="218" t="s">
        <v>5</v>
      </c>
      <c r="E493" s="10"/>
      <c r="F493" s="10"/>
      <c r="G493" s="226"/>
      <c r="H493" s="10"/>
      <c r="I493" s="111"/>
      <c r="J493" s="111"/>
      <c r="K493" s="111"/>
      <c r="L493" s="226"/>
      <c r="M493" s="111"/>
      <c r="N493" s="250">
        <f>SUM(E493:M493)</f>
        <v>0</v>
      </c>
    </row>
    <row r="494" spans="2:14" x14ac:dyDescent="0.4">
      <c r="B494" s="312"/>
      <c r="C494" s="292"/>
      <c r="D494" s="219" t="s">
        <v>0</v>
      </c>
      <c r="E494" s="11"/>
      <c r="F494" s="11"/>
      <c r="G494" s="228"/>
      <c r="H494" s="11"/>
      <c r="I494" s="114"/>
      <c r="J494" s="114"/>
      <c r="K494" s="114"/>
      <c r="L494" s="228"/>
      <c r="M494" s="114"/>
      <c r="N494" s="198">
        <f>SUM(E494:M494)</f>
        <v>0</v>
      </c>
    </row>
    <row r="495" spans="2:14" ht="15" thickBot="1" x14ac:dyDescent="0.45">
      <c r="B495" s="312"/>
      <c r="C495" s="293"/>
      <c r="D495" s="220" t="s">
        <v>4</v>
      </c>
      <c r="E495" s="229"/>
      <c r="F495" s="229"/>
      <c r="G495" s="230"/>
      <c r="H495" s="229"/>
      <c r="I495" s="73"/>
      <c r="J495" s="73"/>
      <c r="K495" s="73"/>
      <c r="L495" s="230"/>
      <c r="M495" s="73"/>
      <c r="N495" s="101"/>
    </row>
    <row r="496" spans="2:14" x14ac:dyDescent="0.4">
      <c r="B496" s="289" t="s">
        <v>196</v>
      </c>
      <c r="C496" s="299"/>
      <c r="D496" s="195" t="s">
        <v>155</v>
      </c>
      <c r="E496" s="190">
        <f>E481+E484+E487+E490+E493</f>
        <v>4870</v>
      </c>
      <c r="F496" s="190">
        <f t="shared" ref="F496:N496" si="108">F481+F484+F487+F490+F493</f>
        <v>749</v>
      </c>
      <c r="G496" s="190">
        <f t="shared" si="108"/>
        <v>2422</v>
      </c>
      <c r="H496" s="190">
        <f t="shared" si="108"/>
        <v>1396</v>
      </c>
      <c r="I496" s="190">
        <f t="shared" si="108"/>
        <v>750</v>
      </c>
      <c r="J496" s="190">
        <f t="shared" si="108"/>
        <v>60</v>
      </c>
      <c r="K496" s="190">
        <f t="shared" si="108"/>
        <v>611</v>
      </c>
      <c r="L496" s="190">
        <f t="shared" si="108"/>
        <v>433</v>
      </c>
      <c r="M496" s="190">
        <f t="shared" si="108"/>
        <v>359</v>
      </c>
      <c r="N496" s="190">
        <f t="shared" si="108"/>
        <v>11650</v>
      </c>
    </row>
    <row r="497" spans="2:14" x14ac:dyDescent="0.4">
      <c r="B497" s="289"/>
      <c r="C497" s="299"/>
      <c r="D497" s="43" t="s">
        <v>0</v>
      </c>
      <c r="E497" s="44">
        <f>E482+E485+E488+E491+E494</f>
        <v>2491</v>
      </c>
      <c r="F497" s="44">
        <f t="shared" ref="F497:N497" si="109">F482+F485+F488+F491+F494</f>
        <v>482</v>
      </c>
      <c r="G497" s="44">
        <f t="shared" si="109"/>
        <v>1190</v>
      </c>
      <c r="H497" s="44">
        <f t="shared" si="109"/>
        <v>1031</v>
      </c>
      <c r="I497" s="44">
        <f t="shared" si="109"/>
        <v>560</v>
      </c>
      <c r="J497" s="44">
        <f t="shared" si="109"/>
        <v>17</v>
      </c>
      <c r="K497" s="44">
        <f t="shared" si="109"/>
        <v>370</v>
      </c>
      <c r="L497" s="44">
        <f t="shared" si="109"/>
        <v>196</v>
      </c>
      <c r="M497" s="44">
        <f t="shared" si="109"/>
        <v>206</v>
      </c>
      <c r="N497" s="44">
        <f t="shared" si="109"/>
        <v>6543</v>
      </c>
    </row>
    <row r="498" spans="2:14" ht="15" thickBot="1" x14ac:dyDescent="0.45">
      <c r="B498" s="300"/>
      <c r="C498" s="301"/>
      <c r="D498" s="45" t="s">
        <v>4</v>
      </c>
      <c r="E498" s="46">
        <f>E497/E496</f>
        <v>0.51149897330595484</v>
      </c>
      <c r="F498" s="46">
        <f t="shared" ref="F498:N498" si="110">F497/F496</f>
        <v>0.6435246995994659</v>
      </c>
      <c r="G498" s="46">
        <f t="shared" si="110"/>
        <v>0.4913294797687861</v>
      </c>
      <c r="H498" s="46">
        <f t="shared" si="110"/>
        <v>0.73853868194842409</v>
      </c>
      <c r="I498" s="46">
        <f t="shared" si="110"/>
        <v>0.7466666666666667</v>
      </c>
      <c r="J498" s="46">
        <f t="shared" si="110"/>
        <v>0.28333333333333333</v>
      </c>
      <c r="K498" s="46">
        <f t="shared" si="110"/>
        <v>0.60556464811783961</v>
      </c>
      <c r="L498" s="46">
        <f t="shared" si="110"/>
        <v>0.45265588914549654</v>
      </c>
      <c r="M498" s="46">
        <f t="shared" si="110"/>
        <v>0.57381615598885793</v>
      </c>
      <c r="N498" s="46">
        <f t="shared" si="110"/>
        <v>0.56163090128755366</v>
      </c>
    </row>
  </sheetData>
  <mergeCells count="198">
    <mergeCell ref="B480:C480"/>
    <mergeCell ref="B481:B495"/>
    <mergeCell ref="C481:C483"/>
    <mergeCell ref="C484:C486"/>
    <mergeCell ref="C487:C489"/>
    <mergeCell ref="C490:C492"/>
    <mergeCell ref="C493:C495"/>
    <mergeCell ref="B496:C498"/>
    <mergeCell ref="C469:C471"/>
    <mergeCell ref="B459:C459"/>
    <mergeCell ref="B460:B474"/>
    <mergeCell ref="C460:C462"/>
    <mergeCell ref="C463:C465"/>
    <mergeCell ref="C466:C468"/>
    <mergeCell ref="C472:C474"/>
    <mergeCell ref="B475:C477"/>
    <mergeCell ref="B442:C442"/>
    <mergeCell ref="B443:B454"/>
    <mergeCell ref="C443:C445"/>
    <mergeCell ref="C446:C448"/>
    <mergeCell ref="C449:C451"/>
    <mergeCell ref="C452:C454"/>
    <mergeCell ref="B455:C457"/>
    <mergeCell ref="B319:C319"/>
    <mergeCell ref="C284:C286"/>
    <mergeCell ref="B275:B289"/>
    <mergeCell ref="C287:C289"/>
    <mergeCell ref="B299:C299"/>
    <mergeCell ref="B300:B314"/>
    <mergeCell ref="B290:C292"/>
    <mergeCell ref="B320:B334"/>
    <mergeCell ref="C320:C322"/>
    <mergeCell ref="C323:C325"/>
    <mergeCell ref="C326:C328"/>
    <mergeCell ref="C329:C331"/>
    <mergeCell ref="C332:C334"/>
    <mergeCell ref="B315:C317"/>
    <mergeCell ref="B256:C256"/>
    <mergeCell ref="B257:B268"/>
    <mergeCell ref="C257:C259"/>
    <mergeCell ref="C260:C262"/>
    <mergeCell ref="C263:C265"/>
    <mergeCell ref="C266:C268"/>
    <mergeCell ref="B269:C271"/>
    <mergeCell ref="B274:C274"/>
    <mergeCell ref="C275:C277"/>
    <mergeCell ref="B196:C196"/>
    <mergeCell ref="B197:B211"/>
    <mergeCell ref="C197:C199"/>
    <mergeCell ref="C200:C202"/>
    <mergeCell ref="C203:C205"/>
    <mergeCell ref="C206:C208"/>
    <mergeCell ref="C209:C211"/>
    <mergeCell ref="B172:C174"/>
    <mergeCell ref="B156:C156"/>
    <mergeCell ref="B157:B171"/>
    <mergeCell ref="C157:C159"/>
    <mergeCell ref="C160:C162"/>
    <mergeCell ref="C163:C165"/>
    <mergeCell ref="C166:C168"/>
    <mergeCell ref="C169:C171"/>
    <mergeCell ref="B192:C194"/>
    <mergeCell ref="B176:C176"/>
    <mergeCell ref="B137:B151"/>
    <mergeCell ref="B152:C154"/>
    <mergeCell ref="B177:B191"/>
    <mergeCell ref="C177:C179"/>
    <mergeCell ref="C180:C182"/>
    <mergeCell ref="C183:C185"/>
    <mergeCell ref="C186:C188"/>
    <mergeCell ref="C189:C191"/>
    <mergeCell ref="B99:C99"/>
    <mergeCell ref="B136:C136"/>
    <mergeCell ref="C137:C139"/>
    <mergeCell ref="C140:C142"/>
    <mergeCell ref="C143:C145"/>
    <mergeCell ref="C146:C148"/>
    <mergeCell ref="C149:C151"/>
    <mergeCell ref="B100:B111"/>
    <mergeCell ref="C100:C102"/>
    <mergeCell ref="C103:C105"/>
    <mergeCell ref="C106:C108"/>
    <mergeCell ref="C109:C111"/>
    <mergeCell ref="B117:B131"/>
    <mergeCell ref="C129:C131"/>
    <mergeCell ref="B132:C134"/>
    <mergeCell ref="B116:C116"/>
    <mergeCell ref="C117:C119"/>
    <mergeCell ref="C120:C122"/>
    <mergeCell ref="C123:C125"/>
    <mergeCell ref="C126:C128"/>
    <mergeCell ref="B112:C114"/>
    <mergeCell ref="B59:C59"/>
    <mergeCell ref="B60:B74"/>
    <mergeCell ref="C60:C62"/>
    <mergeCell ref="C63:C65"/>
    <mergeCell ref="C66:C68"/>
    <mergeCell ref="C69:C71"/>
    <mergeCell ref="C72:C74"/>
    <mergeCell ref="B95:C97"/>
    <mergeCell ref="B79:C79"/>
    <mergeCell ref="B80:B94"/>
    <mergeCell ref="C80:C82"/>
    <mergeCell ref="C83:C85"/>
    <mergeCell ref="C86:C88"/>
    <mergeCell ref="C89:C91"/>
    <mergeCell ref="C92:C94"/>
    <mergeCell ref="B75:C77"/>
    <mergeCell ref="B55:C57"/>
    <mergeCell ref="B42:C42"/>
    <mergeCell ref="C43:C45"/>
    <mergeCell ref="C46:C48"/>
    <mergeCell ref="C49:C51"/>
    <mergeCell ref="C52:C54"/>
    <mergeCell ref="B43:B54"/>
    <mergeCell ref="B38:C40"/>
    <mergeCell ref="B22:C22"/>
    <mergeCell ref="B23:B37"/>
    <mergeCell ref="C23:C25"/>
    <mergeCell ref="C26:C28"/>
    <mergeCell ref="C29:C31"/>
    <mergeCell ref="C32:C34"/>
    <mergeCell ref="C35:C37"/>
    <mergeCell ref="B18:C20"/>
    <mergeCell ref="B1:D1"/>
    <mergeCell ref="E1:L1"/>
    <mergeCell ref="B2:C2"/>
    <mergeCell ref="B3:B17"/>
    <mergeCell ref="C3:C5"/>
    <mergeCell ref="C6:C8"/>
    <mergeCell ref="C9:C11"/>
    <mergeCell ref="C12:C14"/>
    <mergeCell ref="C15:C17"/>
    <mergeCell ref="B212:C214"/>
    <mergeCell ref="B252:C254"/>
    <mergeCell ref="B236:C236"/>
    <mergeCell ref="B237:B251"/>
    <mergeCell ref="C237:C239"/>
    <mergeCell ref="C240:C242"/>
    <mergeCell ref="C243:C245"/>
    <mergeCell ref="C309:C311"/>
    <mergeCell ref="C312:C314"/>
    <mergeCell ref="C300:C302"/>
    <mergeCell ref="C303:C305"/>
    <mergeCell ref="C306:C308"/>
    <mergeCell ref="B232:C234"/>
    <mergeCell ref="B216:C216"/>
    <mergeCell ref="B217:B231"/>
    <mergeCell ref="C217:C219"/>
    <mergeCell ref="C220:C222"/>
    <mergeCell ref="C223:C225"/>
    <mergeCell ref="C226:C228"/>
    <mergeCell ref="C229:C231"/>
    <mergeCell ref="C246:C248"/>
    <mergeCell ref="C249:C251"/>
    <mergeCell ref="C278:C280"/>
    <mergeCell ref="C281:C283"/>
    <mergeCell ref="B381:B395"/>
    <mergeCell ref="C381:C383"/>
    <mergeCell ref="C384:C386"/>
    <mergeCell ref="C387:C389"/>
    <mergeCell ref="C390:C392"/>
    <mergeCell ref="C393:C395"/>
    <mergeCell ref="B335:C337"/>
    <mergeCell ref="B380:C380"/>
    <mergeCell ref="B339:C339"/>
    <mergeCell ref="B355:C357"/>
    <mergeCell ref="B360:C360"/>
    <mergeCell ref="B361:B375"/>
    <mergeCell ref="C361:C363"/>
    <mergeCell ref="C364:C366"/>
    <mergeCell ref="C367:C369"/>
    <mergeCell ref="C370:C372"/>
    <mergeCell ref="C373:C375"/>
    <mergeCell ref="B376:C378"/>
    <mergeCell ref="B340:B354"/>
    <mergeCell ref="C340:C342"/>
    <mergeCell ref="C343:C345"/>
    <mergeCell ref="C346:C348"/>
    <mergeCell ref="C349:C351"/>
    <mergeCell ref="C352:C354"/>
    <mergeCell ref="B422:C422"/>
    <mergeCell ref="B423:B437"/>
    <mergeCell ref="C423:C425"/>
    <mergeCell ref="C426:C428"/>
    <mergeCell ref="C429:C431"/>
    <mergeCell ref="C432:C434"/>
    <mergeCell ref="C435:C437"/>
    <mergeCell ref="B438:C440"/>
    <mergeCell ref="B396:C398"/>
    <mergeCell ref="B401:C401"/>
    <mergeCell ref="B402:B416"/>
    <mergeCell ref="C402:C404"/>
    <mergeCell ref="C405:C407"/>
    <mergeCell ref="C408:C410"/>
    <mergeCell ref="C411:C413"/>
    <mergeCell ref="C414:C416"/>
    <mergeCell ref="B417:C419"/>
  </mergeCells>
  <phoneticPr fontId="1" type="noConversion"/>
  <conditionalFormatting sqref="M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주간(속보)발표 (26년1월5일주)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2026-01-15T02:33:52Z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