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9월30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72" i="10" l="1"/>
  <c r="L173" i="10"/>
  <c r="L170" i="10"/>
  <c r="L169" i="10"/>
  <c r="H171" i="10"/>
  <c r="L167" i="10"/>
  <c r="L166" i="10"/>
  <c r="L171" i="10" l="1"/>
  <c r="L174" i="10"/>
  <c r="L168" i="10"/>
  <c r="L164" i="10"/>
  <c r="L163" i="10"/>
  <c r="L165" i="10" l="1"/>
  <c r="H165" i="10"/>
  <c r="H162" i="10" l="1"/>
  <c r="K176" i="10"/>
  <c r="J176" i="10"/>
  <c r="I176" i="10"/>
  <c r="H176" i="10"/>
  <c r="G176" i="10"/>
  <c r="F176" i="10"/>
  <c r="E176" i="10"/>
  <c r="D176" i="10"/>
  <c r="K175" i="10"/>
  <c r="J175" i="10"/>
  <c r="I175" i="10"/>
  <c r="H175" i="10"/>
  <c r="G175" i="10"/>
  <c r="F175" i="10"/>
  <c r="E175" i="10"/>
  <c r="D175" i="10"/>
  <c r="L161" i="10"/>
  <c r="L176" i="10" s="1"/>
  <c r="L160" i="10"/>
  <c r="L175" i="10" s="1"/>
  <c r="J177" i="10" l="1"/>
  <c r="F177" i="10"/>
  <c r="G177" i="10"/>
  <c r="D177" i="10"/>
  <c r="E177" i="10"/>
  <c r="H177" i="10"/>
  <c r="I177" i="10"/>
  <c r="K177" i="10"/>
  <c r="L177" i="10"/>
  <c r="L162" i="10"/>
  <c r="L153" i="10"/>
  <c r="L152" i="10"/>
  <c r="H154" i="10"/>
  <c r="L154" i="10" l="1"/>
  <c r="L150" i="10"/>
  <c r="L149" i="10"/>
  <c r="H151" i="10"/>
  <c r="L151" i="10" l="1"/>
  <c r="L147" i="10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<sst xmlns="http://schemas.openxmlformats.org/spreadsheetml/2006/main" count="323" uniqueCount="80">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</sst>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3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" xfId="2" applyFont="1" applyFill="1" applyBorder="1">
      <alignment vertical="center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4" xfId="1" applyNumberFormat="1" applyFont="1" applyFill="1" applyBorder="1">
      <alignment vertical="center"/>
    </xf>
    <xf numFmtId="0" fontId="4" fillId="4" borderId="4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41" fontId="3" fillId="5" borderId="57" xfId="2" applyFont="1" applyFill="1" applyBorder="1" applyAlignment="1">
      <alignment vertical="center" wrapText="1"/>
    </xf>
    <xf numFmtId="41" fontId="5" fillId="5" borderId="58" xfId="2" applyFont="1" applyFill="1" applyBorder="1" applyAlignment="1">
      <alignment vertical="center" wrapText="1"/>
    </xf>
    <xf numFmtId="9" fontId="3" fillId="5" borderId="59" xfId="1" applyNumberFormat="1" applyFont="1" applyFill="1" applyBorder="1" applyAlignment="1">
      <alignment vertical="center" wrapText="1"/>
    </xf>
    <xf numFmtId="41" fontId="3" fillId="5" borderId="60" xfId="2" applyFont="1" applyFill="1" applyBorder="1" applyAlignment="1">
      <alignment vertical="center" wrapText="1"/>
    </xf>
    <xf numFmtId="41" fontId="3" fillId="7" borderId="30" xfId="2" applyFont="1" applyFill="1" applyBorder="1">
      <alignment vertical="center"/>
    </xf>
    <xf numFmtId="41" fontId="3" fillId="7" borderId="60" xfId="2" applyFont="1" applyFill="1" applyBorder="1" applyAlignment="1">
      <alignment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28" xfId="2" applyFont="1" applyFill="1" applyBorder="1">
      <alignment vertical="center"/>
    </xf>
    <xf numFmtId="41" fontId="5" fillId="7" borderId="58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9" xfId="1" applyNumberFormat="1" applyFont="1" applyFill="1" applyBorder="1">
      <alignment vertical="center"/>
    </xf>
    <xf numFmtId="9" fontId="3" fillId="7" borderId="59" xfId="1" applyNumberFormat="1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7"/>
  <sheetViews>
    <sheetView tabSelected="1" topLeftCell="A161" workbookViewId="0">
      <selection activeCell="H185" sqref="H185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8" t="s">
        <v>11</v>
      </c>
      <c r="B1" s="189"/>
      <c r="C1" s="189"/>
      <c r="D1" s="190" t="s">
        <v>18</v>
      </c>
      <c r="E1" s="191"/>
      <c r="F1" s="191"/>
      <c r="G1" s="191"/>
      <c r="H1" s="191"/>
      <c r="I1" s="191"/>
      <c r="J1" s="191"/>
      <c r="K1" s="192"/>
      <c r="L1" s="36" t="s">
        <v>16</v>
      </c>
    </row>
    <row r="2" spans="1:12" ht="35.4" customHeight="1" thickBot="1" x14ac:dyDescent="0.45">
      <c r="A2" s="185" t="s">
        <v>9</v>
      </c>
      <c r="B2" s="18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93" t="s">
        <v>19</v>
      </c>
      <c r="B3" s="17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94"/>
      <c r="B4" s="18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94"/>
      <c r="B5" s="18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94"/>
      <c r="B6" s="187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94"/>
      <c r="B7" s="18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94"/>
      <c r="B8" s="18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94"/>
      <c r="B9" s="179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94"/>
      <c r="B10" s="180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94"/>
      <c r="B11" s="181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94"/>
      <c r="B12" s="179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94"/>
      <c r="B13" s="18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94"/>
      <c r="B14" s="181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94"/>
      <c r="B15" s="17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94"/>
      <c r="B16" s="18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95"/>
      <c r="B17" s="18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7" t="s">
        <v>15</v>
      </c>
      <c r="B18" s="18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7"/>
      <c r="B19" s="18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3"/>
      <c r="B20" s="18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5" t="s">
        <v>9</v>
      </c>
      <c r="B22" s="186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93" t="s">
        <v>31</v>
      </c>
      <c r="B23" s="179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94"/>
      <c r="B24" s="180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94"/>
      <c r="B25" s="181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94"/>
      <c r="B26" s="187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94"/>
      <c r="B27" s="18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94"/>
      <c r="B28" s="18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94"/>
      <c r="B29" s="179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94"/>
      <c r="B30" s="180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94"/>
      <c r="B31" s="181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94"/>
      <c r="B32" s="179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94"/>
      <c r="B33" s="18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94"/>
      <c r="B34" s="181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94"/>
      <c r="B35" s="17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94"/>
      <c r="B36" s="180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95"/>
      <c r="B37" s="181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7" t="s">
        <v>30</v>
      </c>
      <c r="B38" s="18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7"/>
      <c r="B39" s="18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3"/>
      <c r="B40" s="18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5" t="s">
        <v>9</v>
      </c>
      <c r="B42" s="186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76" t="s">
        <v>32</v>
      </c>
      <c r="B43" s="179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77"/>
      <c r="B44" s="180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77"/>
      <c r="B45" s="181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77"/>
      <c r="B46" s="179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77"/>
      <c r="B47" s="180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77"/>
      <c r="B48" s="181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77"/>
      <c r="B49" s="187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77"/>
      <c r="B50" s="180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77"/>
      <c r="B51" s="180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77"/>
      <c r="B52" s="179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77"/>
      <c r="B53" s="180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77"/>
      <c r="B54" s="181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77"/>
      <c r="B55" s="179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77"/>
      <c r="B56" s="180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78"/>
      <c r="B57" s="181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77" t="s">
        <v>37</v>
      </c>
      <c r="B58" s="182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77"/>
      <c r="B59" s="182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83"/>
      <c r="B60" s="184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85" t="s">
        <v>9</v>
      </c>
      <c r="B62" s="186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76" t="s">
        <v>39</v>
      </c>
      <c r="B63" s="179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77"/>
      <c r="B64" s="180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77"/>
      <c r="B65" s="181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77"/>
      <c r="B66" s="179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77"/>
      <c r="B67" s="180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77"/>
      <c r="B68" s="181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77"/>
      <c r="B69" s="187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77"/>
      <c r="B70" s="180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77"/>
      <c r="B71" s="180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77"/>
      <c r="B72" s="179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77"/>
      <c r="B73" s="180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77"/>
      <c r="B74" s="181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77"/>
      <c r="B75" s="179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77"/>
      <c r="B76" s="180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78"/>
      <c r="B77" s="181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77" t="s">
        <v>40</v>
      </c>
      <c r="B78" s="182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7"/>
      <c r="B79" s="182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83"/>
      <c r="B80" s="184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85" t="s">
        <v>9</v>
      </c>
      <c r="B82" s="186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76" t="s">
        <v>46</v>
      </c>
      <c r="B83" s="179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77"/>
      <c r="B84" s="180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77"/>
      <c r="B85" s="181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77"/>
      <c r="B86" s="179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77"/>
      <c r="B87" s="180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77"/>
      <c r="B88" s="181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77"/>
      <c r="B89" s="187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77"/>
      <c r="B90" s="180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77"/>
      <c r="B91" s="180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77"/>
      <c r="B92" s="179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77"/>
      <c r="B93" s="180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77"/>
      <c r="B94" s="181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77"/>
      <c r="B95" s="179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77"/>
      <c r="B96" s="180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78"/>
      <c r="B97" s="181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77" t="s">
        <v>47</v>
      </c>
      <c r="B98" s="182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77"/>
      <c r="B99" s="182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83"/>
      <c r="B100" s="184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85" t="s">
        <v>9</v>
      </c>
      <c r="B102" s="186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76" t="s">
        <v>53</v>
      </c>
      <c r="B103" s="179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77"/>
      <c r="B104" s="180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77"/>
      <c r="B105" s="181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77"/>
      <c r="B106" s="179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77"/>
      <c r="B107" s="180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77"/>
      <c r="B108" s="181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77"/>
      <c r="B109" s="187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77"/>
      <c r="B110" s="180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77"/>
      <c r="B111" s="180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77"/>
      <c r="B112" s="179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77"/>
      <c r="B113" s="180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77"/>
      <c r="B114" s="181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77" t="s">
        <v>58</v>
      </c>
      <c r="B115" s="182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77"/>
      <c r="B116" s="182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83"/>
      <c r="B117" s="184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85" t="s">
        <v>9</v>
      </c>
      <c r="B119" s="186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76" t="s">
        <v>59</v>
      </c>
      <c r="B120" s="179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77"/>
      <c r="B121" s="180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77"/>
      <c r="B122" s="181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77"/>
      <c r="B123" s="179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77"/>
      <c r="B124" s="180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77"/>
      <c r="B125" s="181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77"/>
      <c r="B126" s="187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77"/>
      <c r="B127" s="180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77"/>
      <c r="B128" s="180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77"/>
      <c r="B129" s="179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77"/>
      <c r="B130" s="180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77"/>
      <c r="B131" s="181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77"/>
      <c r="B132" s="179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77"/>
      <c r="B133" s="180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78"/>
      <c r="B134" s="181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77" t="s">
        <v>60</v>
      </c>
      <c r="B135" s="182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77"/>
      <c r="B136" s="182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83"/>
      <c r="B137" s="184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85" t="s">
        <v>9</v>
      </c>
      <c r="B139" s="186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76" t="s">
        <v>65</v>
      </c>
      <c r="B140" s="179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77"/>
      <c r="B141" s="180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77"/>
      <c r="B142" s="181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77"/>
      <c r="B143" s="179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77"/>
      <c r="B144" s="180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77"/>
      <c r="B145" s="181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77"/>
      <c r="B146" s="187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177"/>
      <c r="B147" s="180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177"/>
      <c r="B148" s="180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177"/>
      <c r="B149" s="179" t="s">
        <v>69</v>
      </c>
      <c r="C149" s="50" t="s">
        <v>5</v>
      </c>
      <c r="D149" s="65">
        <v>2298</v>
      </c>
      <c r="E149" s="135">
        <v>889</v>
      </c>
      <c r="F149" s="67">
        <v>1111</v>
      </c>
      <c r="G149" s="136">
        <v>1240</v>
      </c>
      <c r="H149" s="127">
        <v>66</v>
      </c>
      <c r="I149" s="127">
        <v>487</v>
      </c>
      <c r="J149" s="67">
        <v>364</v>
      </c>
      <c r="K149" s="137">
        <v>189</v>
      </c>
      <c r="L149" s="2">
        <f>SUM(D149:K149)</f>
        <v>6644</v>
      </c>
    </row>
    <row r="150" spans="1:12" x14ac:dyDescent="0.4">
      <c r="A150" s="177"/>
      <c r="B150" s="180"/>
      <c r="C150" s="51" t="s">
        <v>0</v>
      </c>
      <c r="D150" s="11">
        <v>1467</v>
      </c>
      <c r="E150" s="138">
        <v>591</v>
      </c>
      <c r="F150" s="68">
        <v>710</v>
      </c>
      <c r="G150" s="138">
        <v>973</v>
      </c>
      <c r="H150" s="130">
        <v>12</v>
      </c>
      <c r="I150" s="134">
        <v>297</v>
      </c>
      <c r="J150" s="68">
        <v>239</v>
      </c>
      <c r="K150" s="132">
        <v>118</v>
      </c>
      <c r="L150" s="75">
        <f>SUM(D150:K150)</f>
        <v>4407</v>
      </c>
    </row>
    <row r="151" spans="1:12" ht="15" thickBot="1" x14ac:dyDescent="0.45">
      <c r="A151" s="177"/>
      <c r="B151" s="181"/>
      <c r="C151" s="52" t="s">
        <v>4</v>
      </c>
      <c r="D151" s="69">
        <v>0.63800000000000001</v>
      </c>
      <c r="E151" s="70">
        <v>0.66500000000000004</v>
      </c>
      <c r="F151" s="71">
        <v>0.63900000000000001</v>
      </c>
      <c r="G151" s="72">
        <v>0.78500000000000003</v>
      </c>
      <c r="H151" s="73">
        <f>H150/H149</f>
        <v>0.18181818181818182</v>
      </c>
      <c r="I151" s="73">
        <v>0.61</v>
      </c>
      <c r="J151" s="71">
        <v>0.66</v>
      </c>
      <c r="K151" s="107">
        <v>0.62</v>
      </c>
      <c r="L151" s="76">
        <f>L150/L149</f>
        <v>0.66330523780854911</v>
      </c>
    </row>
    <row r="152" spans="1:12" x14ac:dyDescent="0.4">
      <c r="A152" s="177"/>
      <c r="B152" s="179" t="s">
        <v>70</v>
      </c>
      <c r="C152" s="50" t="s">
        <v>5</v>
      </c>
      <c r="D152" s="5">
        <v>2674</v>
      </c>
      <c r="E152" s="127">
        <v>985</v>
      </c>
      <c r="F152" s="127">
        <v>1236</v>
      </c>
      <c r="G152" s="127">
        <v>1293</v>
      </c>
      <c r="H152" s="127">
        <v>71</v>
      </c>
      <c r="I152" s="127">
        <v>465</v>
      </c>
      <c r="J152" s="162">
        <v>397</v>
      </c>
      <c r="K152" s="137">
        <v>202</v>
      </c>
      <c r="L152" s="2">
        <f>SUM(D152:K152)</f>
        <v>7323</v>
      </c>
    </row>
    <row r="153" spans="1:12" x14ac:dyDescent="0.4">
      <c r="A153" s="177"/>
      <c r="B153" s="180"/>
      <c r="C153" s="51" t="s">
        <v>0</v>
      </c>
      <c r="D153" s="6">
        <v>1615</v>
      </c>
      <c r="E153" s="130">
        <v>667</v>
      </c>
      <c r="F153" s="130">
        <v>801</v>
      </c>
      <c r="G153" s="130">
        <v>1063</v>
      </c>
      <c r="H153" s="130">
        <v>14</v>
      </c>
      <c r="I153" s="134">
        <v>328</v>
      </c>
      <c r="J153" s="163">
        <v>263</v>
      </c>
      <c r="K153" s="132">
        <v>126</v>
      </c>
      <c r="L153" s="75">
        <f>SUM(D153:K153)</f>
        <v>4877</v>
      </c>
    </row>
    <row r="154" spans="1:12" ht="15" thickBot="1" x14ac:dyDescent="0.45">
      <c r="A154" s="178"/>
      <c r="B154" s="181"/>
      <c r="C154" s="52" t="s">
        <v>4</v>
      </c>
      <c r="D154" s="7">
        <v>0.60399999999999998</v>
      </c>
      <c r="E154" s="34">
        <v>0.67700000000000005</v>
      </c>
      <c r="F154" s="34">
        <v>0.64800000000000002</v>
      </c>
      <c r="G154" s="12">
        <v>0.82199999999999995</v>
      </c>
      <c r="H154" s="34">
        <f>H153/H152</f>
        <v>0.19718309859154928</v>
      </c>
      <c r="I154" s="34">
        <v>0.70499999999999996</v>
      </c>
      <c r="J154" s="20"/>
      <c r="K154" s="104">
        <v>0.62</v>
      </c>
      <c r="L154" s="4">
        <f>L153/L152</f>
        <v>0.66598388638536121</v>
      </c>
    </row>
    <row r="155" spans="1:12" x14ac:dyDescent="0.4">
      <c r="A155" s="177" t="s">
        <v>66</v>
      </c>
      <c r="B155" s="182"/>
      <c r="C155" s="41" t="s">
        <v>5</v>
      </c>
      <c r="D155" s="42">
        <f>D140+D143+D146+D149+D152</f>
        <v>10736</v>
      </c>
      <c r="E155" s="42">
        <f>E140+E143+E146+E149+E152</f>
        <v>3905</v>
      </c>
      <c r="F155" s="42">
        <f t="shared" ref="F155:L155" si="25">F140+F143+F146+F149+F152</f>
        <v>6343</v>
      </c>
      <c r="G155" s="42">
        <f t="shared" si="25"/>
        <v>6179</v>
      </c>
      <c r="H155" s="42">
        <f t="shared" ref="H155" si="26">H140+H143+H146+H149+H152</f>
        <v>294</v>
      </c>
      <c r="I155" s="42">
        <f t="shared" si="25"/>
        <v>1829</v>
      </c>
      <c r="J155" s="42">
        <f t="shared" si="25"/>
        <v>1279</v>
      </c>
      <c r="K155" s="42">
        <f t="shared" si="25"/>
        <v>885</v>
      </c>
      <c r="L155" s="42">
        <f t="shared" si="25"/>
        <v>31450</v>
      </c>
    </row>
    <row r="156" spans="1:12" x14ac:dyDescent="0.4">
      <c r="A156" s="177"/>
      <c r="B156" s="182"/>
      <c r="C156" s="43" t="s">
        <v>0</v>
      </c>
      <c r="D156" s="44">
        <f>D141+D144+D147+D150+D153</f>
        <v>6476</v>
      </c>
      <c r="E156" s="44">
        <f>E141+E144+E147+E150+E153</f>
        <v>2634</v>
      </c>
      <c r="F156" s="44">
        <f t="shared" ref="F156:L156" si="27">F141+F144+F147+F150+F153</f>
        <v>3891</v>
      </c>
      <c r="G156" s="44">
        <f t="shared" si="27"/>
        <v>4942</v>
      </c>
      <c r="H156" s="44">
        <f t="shared" ref="H156" si="28">H141+H144+H147+H150+H153</f>
        <v>65</v>
      </c>
      <c r="I156" s="44">
        <f t="shared" si="27"/>
        <v>1184</v>
      </c>
      <c r="J156" s="44">
        <f t="shared" si="27"/>
        <v>839</v>
      </c>
      <c r="K156" s="44">
        <f t="shared" si="27"/>
        <v>542</v>
      </c>
      <c r="L156" s="44">
        <f t="shared" si="27"/>
        <v>20573</v>
      </c>
    </row>
    <row r="157" spans="1:12" ht="15" thickBot="1" x14ac:dyDescent="0.45">
      <c r="A157" s="183"/>
      <c r="B157" s="184"/>
      <c r="C157" s="45" t="s">
        <v>4</v>
      </c>
      <c r="D157" s="46">
        <f t="shared" ref="D157:L157" si="29">D156/D155</f>
        <v>0.60320417287630401</v>
      </c>
      <c r="E157" s="46">
        <f t="shared" ref="E157" si="30">E156/E155</f>
        <v>0.67451984635083229</v>
      </c>
      <c r="F157" s="46">
        <f t="shared" si="29"/>
        <v>0.61343212990698404</v>
      </c>
      <c r="G157" s="46">
        <f t="shared" si="29"/>
        <v>0.79980579381776984</v>
      </c>
      <c r="H157" s="46">
        <f t="shared" ref="H157" si="31">H156/H155</f>
        <v>0.22108843537414966</v>
      </c>
      <c r="I157" s="46">
        <f t="shared" si="29"/>
        <v>0.647348277747403</v>
      </c>
      <c r="J157" s="46">
        <f t="shared" si="29"/>
        <v>0.65598123534010944</v>
      </c>
      <c r="K157" s="46">
        <f t="shared" si="29"/>
        <v>0.61242937853107349</v>
      </c>
      <c r="L157" s="46">
        <f t="shared" si="29"/>
        <v>0.6541494435612083</v>
      </c>
    </row>
    <row r="158" spans="1:12" ht="15" thickBot="1" x14ac:dyDescent="0.45"/>
    <row r="159" spans="1:12" ht="25.8" thickBot="1" x14ac:dyDescent="0.45">
      <c r="A159" s="185" t="s">
        <v>9</v>
      </c>
      <c r="B159" s="186"/>
      <c r="C159" s="38" t="s">
        <v>10</v>
      </c>
      <c r="D159" s="1" t="s">
        <v>2</v>
      </c>
      <c r="E159" s="1" t="s">
        <v>7</v>
      </c>
      <c r="F159" s="39" t="s">
        <v>8</v>
      </c>
      <c r="G159" s="40" t="s">
        <v>14</v>
      </c>
      <c r="H159" s="39" t="s">
        <v>6</v>
      </c>
      <c r="I159" s="40" t="s">
        <v>12</v>
      </c>
      <c r="J159" s="39" t="s">
        <v>13</v>
      </c>
      <c r="K159" s="101" t="s">
        <v>17</v>
      </c>
      <c r="L159" s="94" t="s">
        <v>1</v>
      </c>
    </row>
    <row r="160" spans="1:12" x14ac:dyDescent="0.4">
      <c r="A160" s="176" t="s">
        <v>73</v>
      </c>
      <c r="B160" s="179" t="s">
        <v>78</v>
      </c>
      <c r="C160" s="17" t="s">
        <v>3</v>
      </c>
      <c r="D160" s="118">
        <v>2571</v>
      </c>
      <c r="E160" s="127">
        <v>908</v>
      </c>
      <c r="F160" s="119">
        <v>1266</v>
      </c>
      <c r="G160" s="120">
        <v>1445</v>
      </c>
      <c r="H160" s="127">
        <v>72</v>
      </c>
      <c r="I160" s="120">
        <v>384</v>
      </c>
      <c r="J160" s="119">
        <v>228</v>
      </c>
      <c r="K160" s="121">
        <v>171</v>
      </c>
      <c r="L160" s="122">
        <f>SUM(D160:K160)</f>
        <v>7045</v>
      </c>
    </row>
    <row r="161" spans="1:12" x14ac:dyDescent="0.4">
      <c r="A161" s="177"/>
      <c r="B161" s="180"/>
      <c r="C161" s="51" t="s">
        <v>0</v>
      </c>
      <c r="D161" s="123">
        <v>1663</v>
      </c>
      <c r="E161" s="130">
        <v>628</v>
      </c>
      <c r="F161" s="124">
        <v>787</v>
      </c>
      <c r="G161" s="123">
        <v>1184</v>
      </c>
      <c r="H161" s="130">
        <v>20</v>
      </c>
      <c r="I161" s="123">
        <v>254</v>
      </c>
      <c r="J161" s="124">
        <v>158</v>
      </c>
      <c r="K161" s="125">
        <v>92</v>
      </c>
      <c r="L161" s="126">
        <f>SUM(D161:K161)</f>
        <v>4786</v>
      </c>
    </row>
    <row r="162" spans="1:12" ht="15" thickBot="1" x14ac:dyDescent="0.45">
      <c r="A162" s="177"/>
      <c r="B162" s="181"/>
      <c r="C162" s="52" t="s">
        <v>4</v>
      </c>
      <c r="D162" s="117">
        <v>0.64700000000000002</v>
      </c>
      <c r="E162" s="34">
        <v>0.69199999999999995</v>
      </c>
      <c r="F162" s="117">
        <v>0.62160000000000004</v>
      </c>
      <c r="G162" s="117">
        <v>0.81899999999999995</v>
      </c>
      <c r="H162" s="34">
        <f>H161/H160</f>
        <v>0.27777777777777779</v>
      </c>
      <c r="I162" s="117">
        <v>0.66100000000000003</v>
      </c>
      <c r="J162" s="117">
        <v>0.69</v>
      </c>
      <c r="K162" s="117">
        <v>0.54</v>
      </c>
      <c r="L162" s="112">
        <f>L161/L160</f>
        <v>0.67934705464868705</v>
      </c>
    </row>
    <row r="163" spans="1:12" x14ac:dyDescent="0.4">
      <c r="A163" s="177"/>
      <c r="B163" s="179" t="s">
        <v>79</v>
      </c>
      <c r="C163" s="50" t="s">
        <v>3</v>
      </c>
      <c r="D163" s="95">
        <v>2769</v>
      </c>
      <c r="E163" s="127">
        <v>1120</v>
      </c>
      <c r="F163" s="139">
        <v>1234</v>
      </c>
      <c r="G163" s="10">
        <v>1419</v>
      </c>
      <c r="H163" s="140">
        <v>75</v>
      </c>
      <c r="I163" s="140">
        <v>441</v>
      </c>
      <c r="J163" s="128">
        <v>240</v>
      </c>
      <c r="K163" s="129">
        <v>149</v>
      </c>
      <c r="L163" s="3">
        <f>SUM(D163:K163)</f>
        <v>7447</v>
      </c>
    </row>
    <row r="164" spans="1:12" x14ac:dyDescent="0.4">
      <c r="A164" s="177"/>
      <c r="B164" s="180"/>
      <c r="C164" s="51" t="s">
        <v>0</v>
      </c>
      <c r="D164" s="11">
        <v>1677</v>
      </c>
      <c r="E164" s="141">
        <v>762</v>
      </c>
      <c r="F164" s="89">
        <v>729</v>
      </c>
      <c r="G164" s="11">
        <v>1153</v>
      </c>
      <c r="H164" s="130">
        <v>13</v>
      </c>
      <c r="I164" s="130">
        <v>248</v>
      </c>
      <c r="J164" s="131">
        <v>151</v>
      </c>
      <c r="K164" s="132">
        <v>89</v>
      </c>
      <c r="L164" s="75">
        <f>SUM(D164:K164)</f>
        <v>4822</v>
      </c>
    </row>
    <row r="165" spans="1:12" ht="15" thickBot="1" x14ac:dyDescent="0.45">
      <c r="A165" s="177"/>
      <c r="B165" s="181"/>
      <c r="C165" s="52" t="s">
        <v>4</v>
      </c>
      <c r="D165" s="12">
        <v>0.60599999999999998</v>
      </c>
      <c r="E165" s="90">
        <v>0.68</v>
      </c>
      <c r="F165" s="91">
        <v>0.5907</v>
      </c>
      <c r="G165" s="12">
        <v>0.81299999999999994</v>
      </c>
      <c r="H165" s="92">
        <f>H164/H163</f>
        <v>0.17333333333333334</v>
      </c>
      <c r="I165" s="92">
        <v>0.56200000000000006</v>
      </c>
      <c r="J165" s="96">
        <v>0.63</v>
      </c>
      <c r="K165" s="104">
        <v>0.6</v>
      </c>
      <c r="L165" s="4">
        <f>L164/L163</f>
        <v>0.64750906405263864</v>
      </c>
    </row>
    <row r="166" spans="1:12" x14ac:dyDescent="0.4">
      <c r="A166" s="177"/>
      <c r="B166" s="187" t="s">
        <v>75</v>
      </c>
      <c r="C166" s="17" t="s">
        <v>3</v>
      </c>
      <c r="D166" s="8">
        <v>1106</v>
      </c>
      <c r="E166" s="199"/>
      <c r="F166" s="202"/>
      <c r="G166" s="22">
        <v>435</v>
      </c>
      <c r="H166" s="199"/>
      <c r="I166" s="143">
        <v>166</v>
      </c>
      <c r="J166" s="127">
        <v>120</v>
      </c>
      <c r="K166" s="129">
        <v>34</v>
      </c>
      <c r="L166" s="60">
        <f>SUM(D166:K166)</f>
        <v>1861</v>
      </c>
    </row>
    <row r="167" spans="1:12" x14ac:dyDescent="0.4">
      <c r="A167" s="177"/>
      <c r="B167" s="180"/>
      <c r="C167" s="51" t="s">
        <v>0</v>
      </c>
      <c r="D167" s="6">
        <v>629</v>
      </c>
      <c r="E167" s="200"/>
      <c r="F167" s="200"/>
      <c r="G167" s="11">
        <v>306</v>
      </c>
      <c r="H167" s="200"/>
      <c r="I167" s="134">
        <v>109</v>
      </c>
      <c r="J167" s="134">
        <v>87</v>
      </c>
      <c r="K167" s="132">
        <v>19</v>
      </c>
      <c r="L167" s="154">
        <f>SUM(D167:K167)</f>
        <v>1150</v>
      </c>
    </row>
    <row r="168" spans="1:12" ht="15" thickBot="1" x14ac:dyDescent="0.45">
      <c r="A168" s="177"/>
      <c r="B168" s="180"/>
      <c r="C168" s="16" t="s">
        <v>4</v>
      </c>
      <c r="D168" s="54">
        <v>0.56899999999999995</v>
      </c>
      <c r="E168" s="201"/>
      <c r="F168" s="201"/>
      <c r="G168" s="56">
        <v>0.70299999999999996</v>
      </c>
      <c r="H168" s="201"/>
      <c r="I168" s="146">
        <v>0.65700000000000003</v>
      </c>
      <c r="J168" s="34">
        <v>0.73</v>
      </c>
      <c r="K168" s="148">
        <v>0.56000000000000005</v>
      </c>
      <c r="L168" s="4">
        <f>L167/L166</f>
        <v>0.61794734013970987</v>
      </c>
    </row>
    <row r="169" spans="1:12" x14ac:dyDescent="0.4">
      <c r="A169" s="177"/>
      <c r="B169" s="179" t="s">
        <v>76</v>
      </c>
      <c r="C169" s="50" t="s">
        <v>5</v>
      </c>
      <c r="D169" s="65">
        <v>2713</v>
      </c>
      <c r="E169" s="135">
        <v>1309</v>
      </c>
      <c r="F169" s="67">
        <v>1733</v>
      </c>
      <c r="G169" s="136">
        <v>1696</v>
      </c>
      <c r="H169" s="127">
        <v>90</v>
      </c>
      <c r="I169" s="127">
        <v>262</v>
      </c>
      <c r="J169" s="67">
        <v>427</v>
      </c>
      <c r="K169" s="137">
        <v>383</v>
      </c>
      <c r="L169" s="2">
        <f>SUM(D169:K169)</f>
        <v>8613</v>
      </c>
    </row>
    <row r="170" spans="1:12" x14ac:dyDescent="0.4">
      <c r="A170" s="177"/>
      <c r="B170" s="180"/>
      <c r="C170" s="51" t="s">
        <v>0</v>
      </c>
      <c r="D170" s="11">
        <v>1647</v>
      </c>
      <c r="E170" s="138">
        <v>910</v>
      </c>
      <c r="F170" s="68">
        <v>1104</v>
      </c>
      <c r="G170" s="138">
        <v>1334</v>
      </c>
      <c r="H170" s="130">
        <v>32</v>
      </c>
      <c r="I170" s="134">
        <v>151</v>
      </c>
      <c r="J170" s="68">
        <v>323</v>
      </c>
      <c r="K170" s="132">
        <v>272</v>
      </c>
      <c r="L170" s="75">
        <f>SUM(D170:K170)</f>
        <v>5773</v>
      </c>
    </row>
    <row r="171" spans="1:12" ht="15" thickBot="1" x14ac:dyDescent="0.45">
      <c r="A171" s="177"/>
      <c r="B171" s="181"/>
      <c r="C171" s="52" t="s">
        <v>4</v>
      </c>
      <c r="D171" s="69">
        <v>0.60699999999999998</v>
      </c>
      <c r="E171" s="70">
        <v>0.69499999999999995</v>
      </c>
      <c r="F171" s="71"/>
      <c r="G171" s="72">
        <v>0.78700000000000003</v>
      </c>
      <c r="H171" s="73">
        <f>H170/H169</f>
        <v>0.35555555555555557</v>
      </c>
      <c r="I171" s="73">
        <v>0.57599999999999996</v>
      </c>
      <c r="J171" s="71">
        <v>0.75</v>
      </c>
      <c r="K171" s="107">
        <v>0.71</v>
      </c>
      <c r="L171" s="76">
        <f>L170/L169</f>
        <v>0.67026587716242891</v>
      </c>
    </row>
    <row r="172" spans="1:12" x14ac:dyDescent="0.4">
      <c r="A172" s="177"/>
      <c r="B172" s="196" t="s">
        <v>77</v>
      </c>
      <c r="C172" s="171" t="s">
        <v>5</v>
      </c>
      <c r="D172" s="203">
        <v>672</v>
      </c>
      <c r="E172" s="203">
        <v>1229</v>
      </c>
      <c r="F172" s="204"/>
      <c r="G172" s="168">
        <v>403</v>
      </c>
      <c r="H172" s="204"/>
      <c r="I172" s="204"/>
      <c r="J172" s="205">
        <v>114</v>
      </c>
      <c r="K172" s="204"/>
      <c r="L172" s="172">
        <f>SUM(D172:K172)</f>
        <v>2418</v>
      </c>
    </row>
    <row r="173" spans="1:12" x14ac:dyDescent="0.4">
      <c r="A173" s="177"/>
      <c r="B173" s="197"/>
      <c r="C173" s="169" t="s">
        <v>0</v>
      </c>
      <c r="D173" s="206">
        <v>240</v>
      </c>
      <c r="E173" s="206">
        <v>743</v>
      </c>
      <c r="F173" s="207"/>
      <c r="G173" s="170">
        <v>310</v>
      </c>
      <c r="H173" s="207"/>
      <c r="I173" s="207"/>
      <c r="J173" s="208">
        <v>71</v>
      </c>
      <c r="K173" s="207"/>
      <c r="L173" s="173">
        <f>SUM(D173:K173)</f>
        <v>1364</v>
      </c>
    </row>
    <row r="174" spans="1:12" ht="15" thickBot="1" x14ac:dyDescent="0.45">
      <c r="A174" s="178"/>
      <c r="B174" s="198"/>
      <c r="C174" s="174" t="s">
        <v>4</v>
      </c>
      <c r="D174" s="209">
        <v>0.371</v>
      </c>
      <c r="E174" s="209">
        <v>0.60499999999999998</v>
      </c>
      <c r="F174" s="210"/>
      <c r="G174" s="175">
        <v>0.76900000000000002</v>
      </c>
      <c r="H174" s="210"/>
      <c r="I174" s="210"/>
      <c r="J174" s="211">
        <v>0.62</v>
      </c>
      <c r="K174" s="210"/>
      <c r="L174" s="212">
        <f>L173/L172</f>
        <v>0.5641025641025641</v>
      </c>
    </row>
    <row r="175" spans="1:12" x14ac:dyDescent="0.4">
      <c r="A175" s="177" t="s">
        <v>74</v>
      </c>
      <c r="B175" s="182"/>
      <c r="C175" s="41" t="s">
        <v>5</v>
      </c>
      <c r="D175" s="42">
        <f>D160+D163+D166+D169+D172</f>
        <v>9831</v>
      </c>
      <c r="E175" s="42">
        <f>E160+E163+E166+E169+E172</f>
        <v>4566</v>
      </c>
      <c r="F175" s="42">
        <f t="shared" ref="F175:L176" si="32">F160+F163+F166+F169+F172</f>
        <v>4233</v>
      </c>
      <c r="G175" s="42">
        <f t="shared" si="32"/>
        <v>5398</v>
      </c>
      <c r="H175" s="42">
        <f t="shared" si="32"/>
        <v>237</v>
      </c>
      <c r="I175" s="42">
        <f t="shared" si="32"/>
        <v>1253</v>
      </c>
      <c r="J175" s="42">
        <f t="shared" si="32"/>
        <v>1129</v>
      </c>
      <c r="K175" s="42">
        <f t="shared" si="32"/>
        <v>737</v>
      </c>
      <c r="L175" s="42">
        <f t="shared" si="32"/>
        <v>27384</v>
      </c>
    </row>
    <row r="176" spans="1:12" x14ac:dyDescent="0.4">
      <c r="A176" s="177"/>
      <c r="B176" s="182"/>
      <c r="C176" s="43" t="s">
        <v>0</v>
      </c>
      <c r="D176" s="44">
        <f>D161+D164+D167+D170+D173</f>
        <v>5856</v>
      </c>
      <c r="E176" s="44">
        <f>E161+E164+E167+E170+E173</f>
        <v>3043</v>
      </c>
      <c r="F176" s="44">
        <f t="shared" ref="F176:G176" si="33">F161+F164+F167+F170+F173</f>
        <v>2620</v>
      </c>
      <c r="G176" s="44">
        <f t="shared" si="33"/>
        <v>4287</v>
      </c>
      <c r="H176" s="44">
        <f t="shared" si="32"/>
        <v>65</v>
      </c>
      <c r="I176" s="44">
        <f t="shared" si="32"/>
        <v>762</v>
      </c>
      <c r="J176" s="44">
        <f t="shared" si="32"/>
        <v>790</v>
      </c>
      <c r="K176" s="44">
        <f t="shared" si="32"/>
        <v>472</v>
      </c>
      <c r="L176" s="44">
        <f t="shared" si="32"/>
        <v>17895</v>
      </c>
    </row>
    <row r="177" spans="1:12" ht="15" thickBot="1" x14ac:dyDescent="0.45">
      <c r="A177" s="183"/>
      <c r="B177" s="184"/>
      <c r="C177" s="45" t="s">
        <v>4</v>
      </c>
      <c r="D177" s="46">
        <f t="shared" ref="D177:L177" si="34">D176/D175</f>
        <v>0.59566676838571864</v>
      </c>
      <c r="E177" s="46">
        <f t="shared" si="34"/>
        <v>0.66644765659220329</v>
      </c>
      <c r="F177" s="46">
        <f t="shared" si="34"/>
        <v>0.61894637373021499</v>
      </c>
      <c r="G177" s="46">
        <f t="shared" si="34"/>
        <v>0.79418303075213037</v>
      </c>
      <c r="H177" s="46">
        <f t="shared" si="34"/>
        <v>0.27426160337552741</v>
      </c>
      <c r="I177" s="46">
        <f t="shared" si="34"/>
        <v>0.6081404628890662</v>
      </c>
      <c r="J177" s="46">
        <f t="shared" si="34"/>
        <v>0.6997342781222321</v>
      </c>
      <c r="K177" s="46">
        <f t="shared" si="34"/>
        <v>0.64043419267299861</v>
      </c>
      <c r="L177" s="46">
        <f t="shared" si="34"/>
        <v>0.6534837861524978</v>
      </c>
    </row>
  </sheetData>
  <mergeCells count="73">
    <mergeCell ref="A175:B177"/>
    <mergeCell ref="A159:B159"/>
    <mergeCell ref="A160:A174"/>
    <mergeCell ref="B160:B162"/>
    <mergeCell ref="B163:B165"/>
    <mergeCell ref="B166:B168"/>
    <mergeCell ref="B169:B171"/>
    <mergeCell ref="B172:B174"/>
    <mergeCell ref="A155:B157"/>
    <mergeCell ref="A139:B139"/>
    <mergeCell ref="A140:A154"/>
    <mergeCell ref="B140:B142"/>
    <mergeCell ref="B143:B145"/>
    <mergeCell ref="B146:B148"/>
    <mergeCell ref="B149:B151"/>
    <mergeCell ref="B152:B154"/>
    <mergeCell ref="A78:B80"/>
    <mergeCell ref="A62:B62"/>
    <mergeCell ref="A63:A77"/>
    <mergeCell ref="B63:B65"/>
    <mergeCell ref="B66:B68"/>
    <mergeCell ref="B69:B71"/>
    <mergeCell ref="B72:B74"/>
    <mergeCell ref="B75:B77"/>
    <mergeCell ref="A58:B60"/>
    <mergeCell ref="A42:B42"/>
    <mergeCell ref="B46:B48"/>
    <mergeCell ref="B49:B51"/>
    <mergeCell ref="B52:B54"/>
    <mergeCell ref="B55:B57"/>
    <mergeCell ref="A43:A57"/>
    <mergeCell ref="B43:B45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8:B100"/>
    <mergeCell ref="A82:B82"/>
    <mergeCell ref="A83:A97"/>
    <mergeCell ref="B83:B85"/>
    <mergeCell ref="B86:B88"/>
    <mergeCell ref="B89:B91"/>
    <mergeCell ref="B92:B94"/>
    <mergeCell ref="B95:B97"/>
    <mergeCell ref="A115:B117"/>
    <mergeCell ref="A102:B102"/>
    <mergeCell ref="A103:A114"/>
    <mergeCell ref="B103:B105"/>
    <mergeCell ref="B106:B108"/>
    <mergeCell ref="B109:B111"/>
    <mergeCell ref="B112:B114"/>
    <mergeCell ref="A120:A134"/>
    <mergeCell ref="B132:B134"/>
    <mergeCell ref="A135:B137"/>
    <mergeCell ref="A119:B119"/>
    <mergeCell ref="B120:B122"/>
    <mergeCell ref="B123:B125"/>
    <mergeCell ref="B126:B128"/>
    <mergeCell ref="B129:B131"/>
  </mergeCells>
  <phoneticPr fontId="1" type="noConversion"/>
  <conditionalFormatting sqref="L172:L174">
    <cfRule type="top10" dxfId="0" priority="1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자료(9월30일주합계)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2024-10-08T08:52:37Z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