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2월2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19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J234" i="10" l="1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<sst xmlns="http://schemas.openxmlformats.org/spreadsheetml/2006/main" count="426" uniqueCount="99">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</sst>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39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horizontal="center" vertical="center" wrapText="1"/>
    </xf>
    <xf numFmtId="41" fontId="9" fillId="7" borderId="10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0" fontId="9" fillId="7" borderId="20" xfId="0" applyFont="1" applyFill="1" applyBorder="1" applyAlignment="1">
      <alignment horizontal="center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0" fontId="9" fillId="7" borderId="21" xfId="0" applyFont="1" applyFill="1" applyBorder="1" applyAlignment="1">
      <alignment horizontal="center" vertical="center" wrapText="1"/>
    </xf>
    <xf numFmtId="9" fontId="5" fillId="7" borderId="4" xfId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topLeftCell="A209" workbookViewId="0">
      <selection activeCell="H227" sqref="H22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8" t="s">
        <v>11</v>
      </c>
      <c r="B1" s="219"/>
      <c r="C1" s="219"/>
      <c r="D1" s="220" t="s">
        <v>18</v>
      </c>
      <c r="E1" s="221"/>
      <c r="F1" s="221"/>
      <c r="G1" s="221"/>
      <c r="H1" s="221"/>
      <c r="I1" s="221"/>
      <c r="J1" s="221"/>
      <c r="K1" s="222"/>
      <c r="L1" s="36" t="s">
        <v>16</v>
      </c>
    </row>
    <row r="2" spans="1:12" ht="35.4" customHeight="1" thickBot="1" x14ac:dyDescent="0.45">
      <c r="A2" s="210" t="s">
        <v>9</v>
      </c>
      <c r="B2" s="211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3" t="s">
        <v>19</v>
      </c>
      <c r="B3" s="214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4"/>
      <c r="B4" s="215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4"/>
      <c r="B5" s="216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4"/>
      <c r="B6" s="217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4"/>
      <c r="B7" s="215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4"/>
      <c r="B8" s="215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4"/>
      <c r="B9" s="214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4"/>
      <c r="B10" s="215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4"/>
      <c r="B11" s="216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4"/>
      <c r="B12" s="214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4"/>
      <c r="B13" s="215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4"/>
      <c r="B14" s="216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4"/>
      <c r="B15" s="214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4"/>
      <c r="B16" s="215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5"/>
      <c r="B17" s="216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6" t="s">
        <v>15</v>
      </c>
      <c r="B18" s="207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6"/>
      <c r="B19" s="207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8"/>
      <c r="B20" s="209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0" t="s">
        <v>9</v>
      </c>
      <c r="B22" s="211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3" t="s">
        <v>31</v>
      </c>
      <c r="B23" s="214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4"/>
      <c r="B24" s="215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4"/>
      <c r="B25" s="216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4"/>
      <c r="B26" s="217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4"/>
      <c r="B27" s="215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4"/>
      <c r="B28" s="215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4"/>
      <c r="B29" s="214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4"/>
      <c r="B30" s="215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4"/>
      <c r="B31" s="216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4"/>
      <c r="B32" s="214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4"/>
      <c r="B33" s="215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4"/>
      <c r="B34" s="216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4"/>
      <c r="B35" s="214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4"/>
      <c r="B36" s="215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5"/>
      <c r="B37" s="216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6" t="s">
        <v>30</v>
      </c>
      <c r="B38" s="207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6"/>
      <c r="B39" s="207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8"/>
      <c r="B40" s="209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0" t="s">
        <v>9</v>
      </c>
      <c r="B42" s="211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0" t="s">
        <v>17</v>
      </c>
      <c r="L42" s="40" t="s">
        <v>1</v>
      </c>
    </row>
    <row r="43" spans="1:12" ht="15.6" customHeight="1" x14ac:dyDescent="0.4">
      <c r="A43" s="206"/>
      <c r="B43" s="217" t="s">
        <v>34</v>
      </c>
      <c r="C43" s="17" t="s">
        <v>3</v>
      </c>
      <c r="D43" s="93">
        <v>3034</v>
      </c>
      <c r="E43" s="25">
        <v>879</v>
      </c>
      <c r="F43" s="168">
        <v>1519</v>
      </c>
      <c r="G43" s="93">
        <v>1363</v>
      </c>
      <c r="H43" s="169">
        <v>100</v>
      </c>
      <c r="I43" s="169">
        <v>560</v>
      </c>
      <c r="J43" s="58">
        <v>235</v>
      </c>
      <c r="K43" s="171">
        <v>248</v>
      </c>
      <c r="L43" s="3">
        <f>SUM(D43:K43)</f>
        <v>7938</v>
      </c>
    </row>
    <row r="44" spans="1:12" x14ac:dyDescent="0.4">
      <c r="A44" s="206"/>
      <c r="B44" s="215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2">
        <v>144</v>
      </c>
      <c r="L44" s="3">
        <f>SUM(D44:K44)</f>
        <v>5187</v>
      </c>
    </row>
    <row r="45" spans="1:12" ht="15" thickBot="1" x14ac:dyDescent="0.45">
      <c r="A45" s="206"/>
      <c r="B45" s="216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3">
        <v>0.57999999999999996</v>
      </c>
      <c r="L45" s="4">
        <f>L44/L43</f>
        <v>0.65343915343915349</v>
      </c>
    </row>
    <row r="46" spans="1:12" x14ac:dyDescent="0.4">
      <c r="A46" s="206"/>
      <c r="B46" s="217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1">
        <v>239</v>
      </c>
      <c r="L46" s="60">
        <f>SUM(D46:K46)</f>
        <v>8162</v>
      </c>
    </row>
    <row r="47" spans="1:12" x14ac:dyDescent="0.4">
      <c r="A47" s="206"/>
      <c r="B47" s="215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2">
        <v>130</v>
      </c>
      <c r="L47" s="61">
        <f>SUM(D47:K47)</f>
        <v>5291</v>
      </c>
    </row>
    <row r="48" spans="1:12" ht="15" thickBot="1" x14ac:dyDescent="0.45">
      <c r="A48" s="206"/>
      <c r="B48" s="215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4">
        <v>0.54</v>
      </c>
      <c r="L48" s="4">
        <f>L47/L46</f>
        <v>0.64824797843665771</v>
      </c>
    </row>
    <row r="49" spans="1:12" x14ac:dyDescent="0.4">
      <c r="A49" s="206"/>
      <c r="B49" s="214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5">
        <v>225</v>
      </c>
      <c r="L49" s="2">
        <f>SUM(D49:K49)</f>
        <v>8566</v>
      </c>
    </row>
    <row r="50" spans="1:12" x14ac:dyDescent="0.4">
      <c r="A50" s="206"/>
      <c r="B50" s="215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2">
        <v>134</v>
      </c>
      <c r="L50" s="75">
        <f>SUM(D50:K50)</f>
        <v>5667</v>
      </c>
    </row>
    <row r="51" spans="1:12" ht="15" thickBot="1" x14ac:dyDescent="0.45">
      <c r="A51" s="206"/>
      <c r="B51" s="216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6">
        <v>0.6</v>
      </c>
      <c r="L51" s="76">
        <f>L50/L49</f>
        <v>0.66156899369600752</v>
      </c>
    </row>
    <row r="52" spans="1:12" x14ac:dyDescent="0.4">
      <c r="A52" s="206"/>
      <c r="B52" s="214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5">
        <v>298</v>
      </c>
      <c r="L52" s="2">
        <f>SUM(D52:K52)</f>
        <v>8384</v>
      </c>
    </row>
    <row r="53" spans="1:12" x14ac:dyDescent="0.4">
      <c r="A53" s="206"/>
      <c r="B53" s="215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2">
        <v>180</v>
      </c>
      <c r="L53" s="75">
        <f>SUM(D53:K53)</f>
        <v>5420</v>
      </c>
    </row>
    <row r="54" spans="1:12" ht="15" thickBot="1" x14ac:dyDescent="0.45">
      <c r="A54" s="213"/>
      <c r="B54" s="216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7">
        <v>0.6</v>
      </c>
      <c r="L54" s="4">
        <f>L53/L52</f>
        <v>0.64646946564885499</v>
      </c>
    </row>
    <row r="55" spans="1:12" x14ac:dyDescent="0.4">
      <c r="A55" s="206" t="s">
        <v>36</v>
      </c>
      <c r="B55" s="207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8">
        <v>1010</v>
      </c>
      <c r="L55" s="2">
        <f>SUM(D55:K55)</f>
        <v>33050</v>
      </c>
    </row>
    <row r="56" spans="1:12" x14ac:dyDescent="0.4">
      <c r="A56" s="206"/>
      <c r="B56" s="207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9">
        <v>588</v>
      </c>
      <c r="L56" s="75">
        <f>SUM(D56:K56)</f>
        <v>21565</v>
      </c>
    </row>
    <row r="57" spans="1:12" ht="15" thickBot="1" x14ac:dyDescent="0.45">
      <c r="A57" s="208"/>
      <c r="B57" s="209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0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0" t="s">
        <v>9</v>
      </c>
      <c r="B59" s="211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2" t="s">
        <v>37</v>
      </c>
      <c r="B60" s="214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6"/>
      <c r="B61" s="215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6"/>
      <c r="B62" s="216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6"/>
      <c r="B63" s="214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6"/>
      <c r="B64" s="215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6"/>
      <c r="B65" s="216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6"/>
      <c r="B66" s="217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6"/>
      <c r="B67" s="215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6"/>
      <c r="B68" s="215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6"/>
      <c r="B69" s="214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6"/>
      <c r="B70" s="215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6"/>
      <c r="B71" s="216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6"/>
      <c r="B72" s="214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6"/>
      <c r="B73" s="215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3"/>
      <c r="B74" s="216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6" t="s">
        <v>38</v>
      </c>
      <c r="B75" s="207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6"/>
      <c r="B76" s="207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08"/>
      <c r="B77" s="209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0" t="s">
        <v>9</v>
      </c>
      <c r="B79" s="211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2" t="s">
        <v>44</v>
      </c>
      <c r="B80" s="214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6"/>
      <c r="B81" s="215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6"/>
      <c r="B82" s="216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6"/>
      <c r="B83" s="214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6"/>
      <c r="B84" s="215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6"/>
      <c r="B85" s="216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6"/>
      <c r="B86" s="217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6"/>
      <c r="B87" s="215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6"/>
      <c r="B88" s="215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6"/>
      <c r="B89" s="214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6"/>
      <c r="B90" s="215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6"/>
      <c r="B91" s="216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6"/>
      <c r="B92" s="214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6"/>
      <c r="B93" s="215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3"/>
      <c r="B94" s="216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6" t="s">
        <v>45</v>
      </c>
      <c r="B95" s="207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6"/>
      <c r="B96" s="207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08"/>
      <c r="B97" s="209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0" t="s">
        <v>9</v>
      </c>
      <c r="B99" s="211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2" t="s">
        <v>51</v>
      </c>
      <c r="B100" s="214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6"/>
      <c r="B101" s="215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6"/>
      <c r="B102" s="216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6"/>
      <c r="B103" s="214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6"/>
      <c r="B104" s="215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6"/>
      <c r="B105" s="216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6"/>
      <c r="B106" s="217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6"/>
      <c r="B107" s="215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6"/>
      <c r="B108" s="215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6"/>
      <c r="B109" s="214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6"/>
      <c r="B110" s="215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6"/>
      <c r="B111" s="216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6" t="s">
        <v>56</v>
      </c>
      <c r="B112" s="207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6"/>
      <c r="B113" s="207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08"/>
      <c r="B114" s="209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0" t="s">
        <v>9</v>
      </c>
      <c r="B116" s="211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2" t="s">
        <v>57</v>
      </c>
      <c r="B117" s="214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6"/>
      <c r="B118" s="215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6"/>
      <c r="B119" s="216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6"/>
      <c r="B120" s="214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6"/>
      <c r="B121" s="215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6"/>
      <c r="B122" s="216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6"/>
      <c r="B123" s="217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6"/>
      <c r="B124" s="215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6"/>
      <c r="B125" s="215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6"/>
      <c r="B126" s="214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6"/>
      <c r="B127" s="215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6"/>
      <c r="B128" s="216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6"/>
      <c r="B129" s="214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6"/>
      <c r="B130" s="215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3"/>
      <c r="B131" s="216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6" t="s">
        <v>58</v>
      </c>
      <c r="B132" s="207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6"/>
      <c r="B133" s="207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08"/>
      <c r="B134" s="209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0" t="s">
        <v>9</v>
      </c>
      <c r="B136" s="211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2" t="s">
        <v>63</v>
      </c>
      <c r="B137" s="214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6"/>
      <c r="B138" s="215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6"/>
      <c r="B139" s="216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6"/>
      <c r="B140" s="214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6"/>
      <c r="B141" s="215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6"/>
      <c r="B142" s="216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6"/>
      <c r="B143" s="217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6"/>
      <c r="B144" s="215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6"/>
      <c r="B145" s="215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6"/>
      <c r="B146" s="214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6"/>
      <c r="B147" s="215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6"/>
      <c r="B148" s="216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6"/>
      <c r="B149" s="214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6"/>
      <c r="B150" s="215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3"/>
      <c r="B151" s="216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6" t="s">
        <v>64</v>
      </c>
      <c r="B152" s="207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6"/>
      <c r="B153" s="207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08"/>
      <c r="B154" s="209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0" t="s">
        <v>9</v>
      </c>
      <c r="B156" s="211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2" t="s">
        <v>71</v>
      </c>
      <c r="B157" s="214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6"/>
      <c r="B158" s="215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6"/>
      <c r="B159" s="216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6"/>
      <c r="B160" s="214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6"/>
      <c r="B161" s="215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6"/>
      <c r="B162" s="216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6"/>
      <c r="B163" s="217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6"/>
      <c r="B164" s="215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6"/>
      <c r="B165" s="215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6"/>
      <c r="B166" s="214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6"/>
      <c r="B167" s="215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6"/>
      <c r="B168" s="216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06"/>
      <c r="B169" s="214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06"/>
      <c r="B170" s="215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13"/>
      <c r="B171" s="216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06" t="s">
        <v>72</v>
      </c>
      <c r="B172" s="207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6"/>
      <c r="B173" s="207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08"/>
      <c r="B174" s="209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0" t="s">
        <v>9</v>
      </c>
      <c r="B176" s="211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2" t="s">
        <v>13</v>
      </c>
      <c r="K176" s="98" t="s">
        <v>17</v>
      </c>
      <c r="L176" s="92" t="s">
        <v>1</v>
      </c>
    </row>
    <row r="177" spans="1:12" x14ac:dyDescent="0.4">
      <c r="A177" s="212" t="s">
        <v>78</v>
      </c>
      <c r="B177" s="214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3">
        <v>80</v>
      </c>
      <c r="K177" s="106">
        <v>64</v>
      </c>
      <c r="L177" s="107">
        <f>SUM(D177:K177)</f>
        <v>4600</v>
      </c>
    </row>
    <row r="178" spans="1:12" x14ac:dyDescent="0.4">
      <c r="A178" s="206"/>
      <c r="B178" s="215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4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6"/>
      <c r="B179" s="216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5">
        <v>0.71</v>
      </c>
      <c r="K179" s="102">
        <v>0.48</v>
      </c>
      <c r="L179" s="101">
        <f>L178/L177</f>
        <v>0.518695652173913</v>
      </c>
    </row>
    <row r="180" spans="1:12" x14ac:dyDescent="0.4">
      <c r="A180" s="206"/>
      <c r="B180" s="214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6">
        <v>265</v>
      </c>
      <c r="K180" s="114">
        <v>178</v>
      </c>
      <c r="L180" s="3">
        <f>SUM(D180:K180)</f>
        <v>7142</v>
      </c>
    </row>
    <row r="181" spans="1:12" x14ac:dyDescent="0.4">
      <c r="A181" s="206"/>
      <c r="B181" s="215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7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6"/>
      <c r="B182" s="216"/>
      <c r="C182" s="52" t="s">
        <v>4</v>
      </c>
      <c r="D182" s="12">
        <v>0.60899999999999999</v>
      </c>
      <c r="E182" s="89">
        <v>0.626</v>
      </c>
      <c r="F182" s="167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8">
        <v>0.67</v>
      </c>
      <c r="K182" s="34">
        <v>0.6</v>
      </c>
      <c r="L182" s="4">
        <f>L181/L180</f>
        <v>0.64407728927471297</v>
      </c>
    </row>
    <row r="183" spans="1:12" x14ac:dyDescent="0.4">
      <c r="A183" s="206"/>
      <c r="B183" s="217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6"/>
      <c r="B184" s="215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9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6"/>
      <c r="B185" s="215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06"/>
      <c r="B186" s="214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200">
        <v>309</v>
      </c>
      <c r="K186" s="112">
        <v>214</v>
      </c>
      <c r="L186" s="2">
        <f>SUM(D186:K186)</f>
        <v>8386</v>
      </c>
    </row>
    <row r="187" spans="1:12" x14ac:dyDescent="0.4">
      <c r="A187" s="206"/>
      <c r="B187" s="215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1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6"/>
      <c r="B188" s="216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2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6"/>
      <c r="B189" s="214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1">
        <v>356</v>
      </c>
      <c r="K189" s="160">
        <v>153</v>
      </c>
      <c r="L189" s="2">
        <f>SUM(D189:K189)</f>
        <v>7603</v>
      </c>
    </row>
    <row r="190" spans="1:12" x14ac:dyDescent="0.4">
      <c r="A190" s="206"/>
      <c r="B190" s="215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2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3"/>
      <c r="B191" s="216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4">
        <v>0.74</v>
      </c>
      <c r="K191" s="34">
        <v>0.74</v>
      </c>
      <c r="L191" s="4">
        <f>L190/L189</f>
        <v>0.60791792713402604</v>
      </c>
    </row>
    <row r="192" spans="1:12" x14ac:dyDescent="0.4">
      <c r="A192" s="206" t="s">
        <v>84</v>
      </c>
      <c r="B192" s="207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3">
        <f t="shared" si="35"/>
        <v>1334</v>
      </c>
      <c r="K192" s="42">
        <f t="shared" si="35"/>
        <v>798</v>
      </c>
      <c r="L192" s="203">
        <f t="shared" si="35"/>
        <v>35777</v>
      </c>
    </row>
    <row r="193" spans="1:12" x14ac:dyDescent="0.4">
      <c r="A193" s="206"/>
      <c r="B193" s="207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4">
        <f t="shared" si="36"/>
        <v>948</v>
      </c>
      <c r="K193" s="44">
        <f t="shared" si="36"/>
        <v>473</v>
      </c>
      <c r="L193" s="204">
        <f t="shared" si="36"/>
        <v>21696</v>
      </c>
    </row>
    <row r="194" spans="1:12" ht="15" thickBot="1" x14ac:dyDescent="0.45">
      <c r="A194" s="208"/>
      <c r="B194" s="209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5">
        <f t="shared" si="37"/>
        <v>0.71064467766116945</v>
      </c>
      <c r="K194" s="46">
        <f t="shared" si="37"/>
        <v>0.59273182957393489</v>
      </c>
      <c r="L194" s="205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0" t="s">
        <v>9</v>
      </c>
      <c r="B196" s="211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2" t="s">
        <v>85</v>
      </c>
      <c r="B197" s="214" t="s">
        <v>87</v>
      </c>
      <c r="C197" s="17" t="s">
        <v>3</v>
      </c>
      <c r="D197" s="136"/>
      <c r="E197" s="140"/>
      <c r="F197" s="185"/>
      <c r="G197" s="136"/>
      <c r="H197" s="140"/>
      <c r="I197" s="136"/>
      <c r="J197" s="185"/>
      <c r="K197" s="186"/>
      <c r="L197" s="187">
        <f>SUM(D197:K197)</f>
        <v>0</v>
      </c>
    </row>
    <row r="198" spans="1:12" x14ac:dyDescent="0.4">
      <c r="A198" s="206"/>
      <c r="B198" s="217"/>
      <c r="C198" s="51" t="s">
        <v>0</v>
      </c>
      <c r="D198" s="137"/>
      <c r="E198" s="142"/>
      <c r="F198" s="188"/>
      <c r="G198" s="137"/>
      <c r="H198" s="142"/>
      <c r="I198" s="137"/>
      <c r="J198" s="188"/>
      <c r="K198" s="189"/>
      <c r="L198" s="190">
        <f>SUM(D198:K198)</f>
        <v>0</v>
      </c>
    </row>
    <row r="199" spans="1:12" ht="15" thickBot="1" x14ac:dyDescent="0.45">
      <c r="A199" s="206"/>
      <c r="B199" s="226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1"/>
    </row>
    <row r="200" spans="1:12" x14ac:dyDescent="0.4">
      <c r="A200" s="206"/>
      <c r="B200" s="214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6"/>
      <c r="B201" s="215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6"/>
      <c r="B202" s="216"/>
      <c r="C202" s="52" t="s">
        <v>4</v>
      </c>
      <c r="D202" s="12">
        <v>0.54400000000000004</v>
      </c>
      <c r="E202" s="89">
        <v>0.63600000000000001</v>
      </c>
      <c r="F202" s="167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6"/>
      <c r="B203" s="217" t="s">
        <v>89</v>
      </c>
      <c r="C203" s="17" t="s">
        <v>3</v>
      </c>
      <c r="D203" s="8">
        <v>3912</v>
      </c>
      <c r="E203" s="112">
        <v>1194</v>
      </c>
      <c r="F203" s="160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06"/>
      <c r="B204" s="215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06"/>
      <c r="B205" s="215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06"/>
      <c r="B206" s="214" t="s">
        <v>90</v>
      </c>
      <c r="C206" s="50" t="s">
        <v>5</v>
      </c>
      <c r="D206" s="65">
        <v>3936</v>
      </c>
      <c r="E206" s="161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06"/>
      <c r="B207" s="215"/>
      <c r="C207" s="51" t="s">
        <v>0</v>
      </c>
      <c r="D207" s="11">
        <v>2030</v>
      </c>
      <c r="E207" s="162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06"/>
      <c r="B208" s="216"/>
      <c r="C208" s="52" t="s">
        <v>4</v>
      </c>
      <c r="D208" s="69">
        <v>0.51600000000000001</v>
      </c>
      <c r="E208" s="163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06"/>
      <c r="B209" s="214" t="s">
        <v>91</v>
      </c>
      <c r="C209" s="50" t="s">
        <v>5</v>
      </c>
      <c r="D209" s="5">
        <v>349</v>
      </c>
      <c r="E209" s="5">
        <v>1283</v>
      </c>
      <c r="F209" s="160">
        <v>1998</v>
      </c>
      <c r="G209" s="112">
        <v>1484</v>
      </c>
      <c r="H209" s="160">
        <v>71</v>
      </c>
      <c r="I209" s="160">
        <v>540</v>
      </c>
      <c r="J209" s="147">
        <v>434</v>
      </c>
      <c r="K209" s="160">
        <v>244</v>
      </c>
      <c r="L209" s="2">
        <f>SUM(D209:K209)</f>
        <v>6403</v>
      </c>
    </row>
    <row r="210" spans="1:12" x14ac:dyDescent="0.4">
      <c r="A210" s="206"/>
      <c r="B210" s="215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3"/>
      <c r="B211" s="216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06" t="s">
        <v>86</v>
      </c>
      <c r="B212" s="207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06"/>
      <c r="B213" s="207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08"/>
      <c r="B214" s="209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10" t="s">
        <v>9</v>
      </c>
      <c r="B216" s="211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2" t="s">
        <v>92</v>
      </c>
      <c r="B217" s="227" t="s">
        <v>98</v>
      </c>
      <c r="C217" s="228" t="s">
        <v>3</v>
      </c>
      <c r="D217" s="229">
        <v>3402</v>
      </c>
      <c r="E217" s="229">
        <v>752</v>
      </c>
      <c r="F217" s="230">
        <v>1669</v>
      </c>
      <c r="G217" s="229">
        <v>1382</v>
      </c>
      <c r="H217" s="153">
        <v>66</v>
      </c>
      <c r="I217" s="229">
        <v>1100</v>
      </c>
      <c r="J217" s="230">
        <v>251</v>
      </c>
      <c r="K217" s="231">
        <v>190</v>
      </c>
      <c r="L217" s="232">
        <f>SUM(D217:K217)</f>
        <v>8812</v>
      </c>
    </row>
    <row r="218" spans="1:12" x14ac:dyDescent="0.4">
      <c r="A218" s="206"/>
      <c r="B218" s="233"/>
      <c r="C218" s="154" t="s">
        <v>0</v>
      </c>
      <c r="D218" s="234">
        <v>1710</v>
      </c>
      <c r="E218" s="234">
        <v>476</v>
      </c>
      <c r="F218" s="194">
        <v>861</v>
      </c>
      <c r="G218" s="234">
        <v>1030</v>
      </c>
      <c r="H218" s="155">
        <v>13</v>
      </c>
      <c r="I218" s="234">
        <v>625</v>
      </c>
      <c r="J218" s="194">
        <v>145</v>
      </c>
      <c r="K218" s="235">
        <v>128</v>
      </c>
      <c r="L218" s="236">
        <f>SUM(D218:K218)</f>
        <v>4988</v>
      </c>
    </row>
    <row r="219" spans="1:12" ht="15" thickBot="1" x14ac:dyDescent="0.45">
      <c r="A219" s="206"/>
      <c r="B219" s="237"/>
      <c r="C219" s="183" t="s">
        <v>4</v>
      </c>
      <c r="D219" s="195">
        <v>0.503</v>
      </c>
      <c r="E219" s="195">
        <v>0.63300000000000001</v>
      </c>
      <c r="F219" s="195">
        <v>0.51600000000000001</v>
      </c>
      <c r="G219" s="195">
        <v>0.745</v>
      </c>
      <c r="H219" s="164">
        <f>H218/H217</f>
        <v>0.19696969696969696</v>
      </c>
      <c r="I219" s="195">
        <v>0.56799999999999995</v>
      </c>
      <c r="J219" s="195">
        <v>0.56999999999999995</v>
      </c>
      <c r="K219" s="195">
        <v>0.67</v>
      </c>
      <c r="L219" s="238">
        <f>L218/L217</f>
        <v>0.56604630049931914</v>
      </c>
    </row>
    <row r="220" spans="1:12" x14ac:dyDescent="0.4">
      <c r="A220" s="206"/>
      <c r="B220" s="214" t="s">
        <v>94</v>
      </c>
      <c r="C220" s="50" t="s">
        <v>3</v>
      </c>
      <c r="D220" s="93"/>
      <c r="E220" s="112"/>
      <c r="F220" s="124"/>
      <c r="G220" s="10"/>
      <c r="H220" s="125"/>
      <c r="I220" s="125"/>
      <c r="J220" s="113"/>
      <c r="K220" s="114"/>
      <c r="L220" s="3"/>
    </row>
    <row r="221" spans="1:12" x14ac:dyDescent="0.4">
      <c r="A221" s="206"/>
      <c r="B221" s="215"/>
      <c r="C221" s="51" t="s">
        <v>0</v>
      </c>
      <c r="D221" s="11"/>
      <c r="E221" s="126"/>
      <c r="F221" s="88"/>
      <c r="G221" s="11"/>
      <c r="H221" s="115"/>
      <c r="I221" s="115"/>
      <c r="J221" s="116"/>
      <c r="K221" s="117"/>
      <c r="L221" s="75"/>
    </row>
    <row r="222" spans="1:12" ht="15" thickBot="1" x14ac:dyDescent="0.45">
      <c r="A222" s="206"/>
      <c r="B222" s="216"/>
      <c r="C222" s="52" t="s">
        <v>4</v>
      </c>
      <c r="D222" s="12"/>
      <c r="E222" s="89"/>
      <c r="F222" s="167"/>
      <c r="G222" s="12"/>
      <c r="H222" s="34"/>
      <c r="I222" s="34"/>
      <c r="J222" s="94"/>
      <c r="K222" s="34"/>
      <c r="L222" s="4"/>
    </row>
    <row r="223" spans="1:12" x14ac:dyDescent="0.4">
      <c r="A223" s="206"/>
      <c r="B223" s="217" t="s">
        <v>95</v>
      </c>
      <c r="C223" s="17" t="s">
        <v>3</v>
      </c>
      <c r="D223" s="8"/>
      <c r="E223" s="112"/>
      <c r="F223" s="160"/>
      <c r="G223" s="22"/>
      <c r="H223" s="112"/>
      <c r="I223" s="128"/>
      <c r="J223" s="112"/>
      <c r="K223" s="128"/>
      <c r="L223" s="60"/>
    </row>
    <row r="224" spans="1:12" x14ac:dyDescent="0.4">
      <c r="A224" s="206"/>
      <c r="B224" s="215"/>
      <c r="C224" s="51" t="s">
        <v>0</v>
      </c>
      <c r="D224" s="6"/>
      <c r="E224" s="115"/>
      <c r="F224" s="115"/>
      <c r="G224" s="11"/>
      <c r="H224" s="115"/>
      <c r="I224" s="119"/>
      <c r="J224" s="119"/>
      <c r="K224" s="119"/>
      <c r="L224" s="139"/>
    </row>
    <row r="225" spans="1:12" ht="15" thickBot="1" x14ac:dyDescent="0.45">
      <c r="A225" s="206"/>
      <c r="B225" s="215"/>
      <c r="C225" s="16" t="s">
        <v>4</v>
      </c>
      <c r="D225" s="54"/>
      <c r="E225" s="34"/>
      <c r="F225" s="34"/>
      <c r="G225" s="56"/>
      <c r="H225" s="34"/>
      <c r="I225" s="131"/>
      <c r="J225" s="34"/>
      <c r="K225" s="131"/>
      <c r="L225" s="4"/>
    </row>
    <row r="226" spans="1:12" x14ac:dyDescent="0.4">
      <c r="A226" s="206"/>
      <c r="B226" s="214" t="s">
        <v>96</v>
      </c>
      <c r="C226" s="50" t="s">
        <v>5</v>
      </c>
      <c r="D226" s="65"/>
      <c r="E226" s="161"/>
      <c r="F226" s="67"/>
      <c r="G226" s="121"/>
      <c r="H226" s="112"/>
      <c r="I226" s="112"/>
      <c r="J226" s="67"/>
      <c r="K226" s="112"/>
      <c r="L226" s="2"/>
    </row>
    <row r="227" spans="1:12" x14ac:dyDescent="0.4">
      <c r="A227" s="206"/>
      <c r="B227" s="215"/>
      <c r="C227" s="51" t="s">
        <v>0</v>
      </c>
      <c r="D227" s="11"/>
      <c r="E227" s="162"/>
      <c r="F227" s="68"/>
      <c r="G227" s="123"/>
      <c r="H227" s="115"/>
      <c r="I227" s="119"/>
      <c r="J227" s="68"/>
      <c r="K227" s="119"/>
      <c r="L227" s="75"/>
    </row>
    <row r="228" spans="1:12" ht="15" thickBot="1" x14ac:dyDescent="0.45">
      <c r="A228" s="206"/>
      <c r="B228" s="216"/>
      <c r="C228" s="52" t="s">
        <v>4</v>
      </c>
      <c r="D228" s="69"/>
      <c r="E228" s="163"/>
      <c r="F228" s="71"/>
      <c r="G228" s="72"/>
      <c r="H228" s="73"/>
      <c r="I228" s="73"/>
      <c r="J228" s="71"/>
      <c r="K228" s="73"/>
      <c r="L228" s="76"/>
    </row>
    <row r="229" spans="1:12" x14ac:dyDescent="0.4">
      <c r="A229" s="206"/>
      <c r="B229" s="214" t="s">
        <v>97</v>
      </c>
      <c r="C229" s="50" t="s">
        <v>5</v>
      </c>
      <c r="D229" s="5"/>
      <c r="E229" s="5"/>
      <c r="F229" s="160"/>
      <c r="G229" s="112"/>
      <c r="H229" s="160"/>
      <c r="I229" s="160"/>
      <c r="J229" s="147"/>
      <c r="K229" s="160"/>
      <c r="L229" s="2"/>
    </row>
    <row r="230" spans="1:12" x14ac:dyDescent="0.4">
      <c r="A230" s="206"/>
      <c r="B230" s="215"/>
      <c r="C230" s="51" t="s">
        <v>0</v>
      </c>
      <c r="D230" s="6"/>
      <c r="E230" s="6"/>
      <c r="F230" s="115"/>
      <c r="G230" s="115"/>
      <c r="H230" s="115"/>
      <c r="I230" s="115"/>
      <c r="J230" s="148"/>
      <c r="K230" s="115"/>
      <c r="L230" s="75"/>
    </row>
    <row r="231" spans="1:12" ht="15" thickBot="1" x14ac:dyDescent="0.45">
      <c r="A231" s="213"/>
      <c r="B231" s="216"/>
      <c r="C231" s="52" t="s">
        <v>4</v>
      </c>
      <c r="D231" s="7"/>
      <c r="E231" s="7"/>
      <c r="F231" s="34"/>
      <c r="G231" s="12"/>
      <c r="H231" s="34"/>
      <c r="I231" s="34"/>
      <c r="J231" s="20"/>
      <c r="K231" s="34"/>
      <c r="L231" s="4"/>
    </row>
    <row r="232" spans="1:12" x14ac:dyDescent="0.4">
      <c r="A232" s="206" t="s">
        <v>93</v>
      </c>
      <c r="B232" s="207"/>
      <c r="C232" s="41" t="s">
        <v>5</v>
      </c>
      <c r="D232" s="42">
        <f t="shared" ref="D232:L232" si="42">D217+D220+D223+D226+D229</f>
        <v>3402</v>
      </c>
      <c r="E232" s="42">
        <f t="shared" si="42"/>
        <v>752</v>
      </c>
      <c r="F232" s="42">
        <f t="shared" si="42"/>
        <v>1669</v>
      </c>
      <c r="G232" s="42">
        <f t="shared" si="42"/>
        <v>1382</v>
      </c>
      <c r="H232" s="42">
        <f t="shared" si="42"/>
        <v>66</v>
      </c>
      <c r="I232" s="42">
        <f t="shared" si="42"/>
        <v>1100</v>
      </c>
      <c r="J232" s="42">
        <f t="shared" si="42"/>
        <v>251</v>
      </c>
      <c r="K232" s="42">
        <f t="shared" si="42"/>
        <v>190</v>
      </c>
      <c r="L232" s="42">
        <f t="shared" si="42"/>
        <v>8812</v>
      </c>
    </row>
    <row r="233" spans="1:12" x14ac:dyDescent="0.4">
      <c r="A233" s="206"/>
      <c r="B233" s="207"/>
      <c r="C233" s="43" t="s">
        <v>0</v>
      </c>
      <c r="D233" s="44">
        <f t="shared" ref="D233:L233" si="43">D218+D221+D224+D227+D230</f>
        <v>1710</v>
      </c>
      <c r="E233" s="44">
        <f t="shared" si="43"/>
        <v>476</v>
      </c>
      <c r="F233" s="44">
        <f t="shared" si="43"/>
        <v>861</v>
      </c>
      <c r="G233" s="44">
        <f t="shared" si="43"/>
        <v>1030</v>
      </c>
      <c r="H233" s="44">
        <f t="shared" si="43"/>
        <v>13</v>
      </c>
      <c r="I233" s="44">
        <f t="shared" si="43"/>
        <v>625</v>
      </c>
      <c r="J233" s="44">
        <f t="shared" si="43"/>
        <v>145</v>
      </c>
      <c r="K233" s="44">
        <f t="shared" si="43"/>
        <v>128</v>
      </c>
      <c r="L233" s="44">
        <f t="shared" si="43"/>
        <v>4988</v>
      </c>
    </row>
    <row r="234" spans="1:12" ht="15" thickBot="1" x14ac:dyDescent="0.45">
      <c r="A234" s="208"/>
      <c r="B234" s="209"/>
      <c r="C234" s="45" t="s">
        <v>4</v>
      </c>
      <c r="D234" s="46">
        <f t="shared" ref="D234" si="44">D233/D232</f>
        <v>0.50264550264550267</v>
      </c>
      <c r="E234" s="46"/>
      <c r="F234" s="46">
        <f t="shared" ref="F234:L234" si="45">F233/F232</f>
        <v>0.51587777112043143</v>
      </c>
      <c r="G234" s="46">
        <f t="shared" si="45"/>
        <v>0.74529667149059331</v>
      </c>
      <c r="H234" s="46">
        <f t="shared" si="45"/>
        <v>0.19696969696969696</v>
      </c>
      <c r="I234" s="46">
        <f t="shared" si="45"/>
        <v>0.56818181818181823</v>
      </c>
      <c r="J234" s="46">
        <f t="shared" si="45"/>
        <v>0.57768924302788849</v>
      </c>
      <c r="K234" s="46">
        <f t="shared" si="45"/>
        <v>0.67368421052631577</v>
      </c>
      <c r="L234" s="46">
        <f t="shared" si="45"/>
        <v>0.56604630049931914</v>
      </c>
    </row>
  </sheetData>
  <mergeCells count="96"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자료(12월2일주합계)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2024-12-26T02:24:36Z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