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68" windowHeight="9180"/>
  </bookViews>
  <sheets>
    <sheet name="주보(속보)발표 자료(11월04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3" i="10" l="1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<sst xmlns="http://schemas.openxmlformats.org/spreadsheetml/2006/main" count="390" uniqueCount="92">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</sst>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>
      <alignment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15" xfId="2" applyFont="1" applyFill="1" applyBorder="1" applyAlignment="1">
      <alignment vertical="center" wrapText="1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0" xfId="0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4"/>
  <sheetViews>
    <sheetView tabSelected="1" topLeftCell="A189" workbookViewId="0">
      <selection activeCell="M209" sqref="M20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9" t="s">
        <v>11</v>
      </c>
      <c r="B1" s="240"/>
      <c r="C1" s="240"/>
      <c r="D1" s="241" t="s">
        <v>18</v>
      </c>
      <c r="E1" s="242"/>
      <c r="F1" s="242"/>
      <c r="G1" s="242"/>
      <c r="H1" s="242"/>
      <c r="I1" s="242"/>
      <c r="J1" s="242"/>
      <c r="K1" s="243"/>
      <c r="L1" s="36" t="s">
        <v>16</v>
      </c>
    </row>
    <row r="2" spans="1:12" ht="35.4" customHeight="1" thickBot="1" x14ac:dyDescent="0.45">
      <c r="A2" s="224" t="s">
        <v>9</v>
      </c>
      <c r="B2" s="225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6" t="s">
        <v>19</v>
      </c>
      <c r="B3" s="228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7"/>
      <c r="B4" s="234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7"/>
      <c r="B5" s="235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7"/>
      <c r="B6" s="22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7"/>
      <c r="B7" s="234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7"/>
      <c r="B8" s="234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7"/>
      <c r="B9" s="228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7"/>
      <c r="B10" s="234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7"/>
      <c r="B11" s="235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7"/>
      <c r="B12" s="228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7"/>
      <c r="B13" s="234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7"/>
      <c r="B14" s="235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7"/>
      <c r="B15" s="228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7"/>
      <c r="B16" s="234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8"/>
      <c r="B17" s="235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20" t="s">
        <v>15</v>
      </c>
      <c r="B18" s="221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20"/>
      <c r="B19" s="221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2"/>
      <c r="B20" s="223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4" t="s">
        <v>9</v>
      </c>
      <c r="B22" s="225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6" t="s">
        <v>31</v>
      </c>
      <c r="B23" s="228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7"/>
      <c r="B24" s="234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7"/>
      <c r="B25" s="235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7"/>
      <c r="B26" s="22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7"/>
      <c r="B27" s="234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7"/>
      <c r="B28" s="234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7"/>
      <c r="B29" s="228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7"/>
      <c r="B30" s="234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7"/>
      <c r="B31" s="235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7"/>
      <c r="B32" s="228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7"/>
      <c r="B33" s="234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7"/>
      <c r="B34" s="235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7"/>
      <c r="B35" s="228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7"/>
      <c r="B36" s="234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8"/>
      <c r="B37" s="235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20" t="s">
        <v>30</v>
      </c>
      <c r="B38" s="221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20"/>
      <c r="B39" s="221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2"/>
      <c r="B40" s="223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4" t="s">
        <v>9</v>
      </c>
      <c r="B42" s="225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1" t="s">
        <v>17</v>
      </c>
      <c r="L42" s="40" t="s">
        <v>1</v>
      </c>
    </row>
    <row r="43" spans="1:12" ht="15.6" customHeight="1" x14ac:dyDescent="0.4">
      <c r="A43" s="220"/>
      <c r="B43" s="229" t="s">
        <v>34</v>
      </c>
      <c r="C43" s="17" t="s">
        <v>3</v>
      </c>
      <c r="D43" s="93">
        <v>3034</v>
      </c>
      <c r="E43" s="25">
        <v>879</v>
      </c>
      <c r="F43" s="169">
        <v>1519</v>
      </c>
      <c r="G43" s="93">
        <v>1363</v>
      </c>
      <c r="H43" s="170">
        <v>100</v>
      </c>
      <c r="I43" s="170">
        <v>560</v>
      </c>
      <c r="J43" s="58">
        <v>235</v>
      </c>
      <c r="K43" s="172">
        <v>248</v>
      </c>
      <c r="L43" s="3">
        <f>SUM(D43:K43)</f>
        <v>7938</v>
      </c>
    </row>
    <row r="44" spans="1:12" x14ac:dyDescent="0.4">
      <c r="A44" s="220"/>
      <c r="B44" s="234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3">
        <v>144</v>
      </c>
      <c r="L44" s="3">
        <f>SUM(D44:K44)</f>
        <v>5187</v>
      </c>
    </row>
    <row r="45" spans="1:12" ht="15" thickBot="1" x14ac:dyDescent="0.45">
      <c r="A45" s="220"/>
      <c r="B45" s="235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4">
        <v>0.57999999999999996</v>
      </c>
      <c r="L45" s="4">
        <f>L44/L43</f>
        <v>0.65343915343915349</v>
      </c>
    </row>
    <row r="46" spans="1:12" x14ac:dyDescent="0.4">
      <c r="A46" s="220"/>
      <c r="B46" s="229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2">
        <v>239</v>
      </c>
      <c r="L46" s="60">
        <f>SUM(D46:K46)</f>
        <v>8162</v>
      </c>
    </row>
    <row r="47" spans="1:12" x14ac:dyDescent="0.4">
      <c r="A47" s="220"/>
      <c r="B47" s="234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3">
        <v>130</v>
      </c>
      <c r="L47" s="61">
        <f>SUM(D47:K47)</f>
        <v>5291</v>
      </c>
    </row>
    <row r="48" spans="1:12" ht="15" thickBot="1" x14ac:dyDescent="0.45">
      <c r="A48" s="220"/>
      <c r="B48" s="234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5">
        <v>0.54</v>
      </c>
      <c r="L48" s="4">
        <f>L47/L46</f>
        <v>0.64824797843665771</v>
      </c>
    </row>
    <row r="49" spans="1:12" x14ac:dyDescent="0.4">
      <c r="A49" s="220"/>
      <c r="B49" s="228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6">
        <v>225</v>
      </c>
      <c r="L49" s="2">
        <f>SUM(D49:K49)</f>
        <v>8566</v>
      </c>
    </row>
    <row r="50" spans="1:12" x14ac:dyDescent="0.4">
      <c r="A50" s="220"/>
      <c r="B50" s="234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3">
        <v>134</v>
      </c>
      <c r="L50" s="75">
        <f>SUM(D50:K50)</f>
        <v>5667</v>
      </c>
    </row>
    <row r="51" spans="1:12" ht="15" thickBot="1" x14ac:dyDescent="0.45">
      <c r="A51" s="220"/>
      <c r="B51" s="235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7">
        <v>0.6</v>
      </c>
      <c r="L51" s="76">
        <f>L50/L49</f>
        <v>0.66156899369600752</v>
      </c>
    </row>
    <row r="52" spans="1:12" x14ac:dyDescent="0.4">
      <c r="A52" s="220"/>
      <c r="B52" s="228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6">
        <v>298</v>
      </c>
      <c r="L52" s="2">
        <f>SUM(D52:K52)</f>
        <v>8384</v>
      </c>
    </row>
    <row r="53" spans="1:12" x14ac:dyDescent="0.4">
      <c r="A53" s="220"/>
      <c r="B53" s="234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3">
        <v>180</v>
      </c>
      <c r="L53" s="75">
        <f>SUM(D53:K53)</f>
        <v>5420</v>
      </c>
    </row>
    <row r="54" spans="1:12" ht="15" thickBot="1" x14ac:dyDescent="0.45">
      <c r="A54" s="227"/>
      <c r="B54" s="235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8">
        <v>0.6</v>
      </c>
      <c r="L54" s="4">
        <f>L53/L52</f>
        <v>0.64646946564885499</v>
      </c>
    </row>
    <row r="55" spans="1:12" x14ac:dyDescent="0.4">
      <c r="A55" s="220" t="s">
        <v>36</v>
      </c>
      <c r="B55" s="221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9">
        <v>1010</v>
      </c>
      <c r="L55" s="2">
        <f>SUM(D55:K55)</f>
        <v>33050</v>
      </c>
    </row>
    <row r="56" spans="1:12" x14ac:dyDescent="0.4">
      <c r="A56" s="220"/>
      <c r="B56" s="221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80">
        <v>588</v>
      </c>
      <c r="L56" s="75">
        <f>SUM(D56:K56)</f>
        <v>21565</v>
      </c>
    </row>
    <row r="57" spans="1:12" ht="15" thickBot="1" x14ac:dyDescent="0.45">
      <c r="A57" s="222"/>
      <c r="B57" s="223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1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4" t="s">
        <v>9</v>
      </c>
      <c r="B59" s="225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6" t="s">
        <v>37</v>
      </c>
      <c r="B60" s="228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20"/>
      <c r="B61" s="234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20"/>
      <c r="B62" s="235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20"/>
      <c r="B63" s="228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20"/>
      <c r="B64" s="234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20"/>
      <c r="B65" s="235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20"/>
      <c r="B66" s="229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20"/>
      <c r="B67" s="234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20"/>
      <c r="B68" s="234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20"/>
      <c r="B69" s="228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20"/>
      <c r="B70" s="234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20"/>
      <c r="B71" s="235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20"/>
      <c r="B72" s="228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20"/>
      <c r="B73" s="234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7"/>
      <c r="B74" s="235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20" t="s">
        <v>38</v>
      </c>
      <c r="B75" s="221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20"/>
      <c r="B76" s="221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2"/>
      <c r="B77" s="223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4" t="s">
        <v>9</v>
      </c>
      <c r="B79" s="225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6" t="s">
        <v>44</v>
      </c>
      <c r="B80" s="228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20"/>
      <c r="B81" s="234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20"/>
      <c r="B82" s="235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20"/>
      <c r="B83" s="228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20"/>
      <c r="B84" s="234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20"/>
      <c r="B85" s="235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20"/>
      <c r="B86" s="229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20"/>
      <c r="B87" s="234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20"/>
      <c r="B88" s="234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20"/>
      <c r="B89" s="228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20"/>
      <c r="B90" s="234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20"/>
      <c r="B91" s="235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20"/>
      <c r="B92" s="228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20"/>
      <c r="B93" s="234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7"/>
      <c r="B94" s="235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20" t="s">
        <v>45</v>
      </c>
      <c r="B95" s="221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20"/>
      <c r="B96" s="221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2"/>
      <c r="B97" s="223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4" t="s">
        <v>9</v>
      </c>
      <c r="B99" s="225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6" t="s">
        <v>51</v>
      </c>
      <c r="B100" s="228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20"/>
      <c r="B101" s="234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20"/>
      <c r="B102" s="235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20"/>
      <c r="B103" s="228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20"/>
      <c r="B104" s="234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20"/>
      <c r="B105" s="235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20"/>
      <c r="B106" s="229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20"/>
      <c r="B107" s="234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20"/>
      <c r="B108" s="234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20"/>
      <c r="B109" s="228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20"/>
      <c r="B110" s="234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20"/>
      <c r="B111" s="235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20" t="s">
        <v>56</v>
      </c>
      <c r="B112" s="221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20"/>
      <c r="B113" s="221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2"/>
      <c r="B114" s="223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4" t="s">
        <v>9</v>
      </c>
      <c r="B116" s="225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6" t="s">
        <v>57</v>
      </c>
      <c r="B117" s="228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20"/>
      <c r="B118" s="234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20"/>
      <c r="B119" s="235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20"/>
      <c r="B120" s="228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20"/>
      <c r="B121" s="234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20"/>
      <c r="B122" s="235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20"/>
      <c r="B123" s="229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20"/>
      <c r="B124" s="234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20"/>
      <c r="B125" s="234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20"/>
      <c r="B126" s="228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20"/>
      <c r="B127" s="234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20"/>
      <c r="B128" s="235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20"/>
      <c r="B129" s="228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20"/>
      <c r="B130" s="234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7"/>
      <c r="B131" s="235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20" t="s">
        <v>58</v>
      </c>
      <c r="B132" s="221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20"/>
      <c r="B133" s="221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2"/>
      <c r="B134" s="223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4" t="s">
        <v>9</v>
      </c>
      <c r="B136" s="225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6" t="s">
        <v>63</v>
      </c>
      <c r="B137" s="228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20"/>
      <c r="B138" s="234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20"/>
      <c r="B139" s="235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20"/>
      <c r="B140" s="228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20"/>
      <c r="B141" s="234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20"/>
      <c r="B142" s="235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20"/>
      <c r="B143" s="229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20"/>
      <c r="B144" s="234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20"/>
      <c r="B145" s="234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20"/>
      <c r="B146" s="228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20"/>
      <c r="B147" s="234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20"/>
      <c r="B148" s="235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20"/>
      <c r="B149" s="228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20"/>
      <c r="B150" s="234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7"/>
      <c r="B151" s="235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20" t="s">
        <v>64</v>
      </c>
      <c r="B152" s="221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20"/>
      <c r="B153" s="221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2"/>
      <c r="B154" s="223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4" t="s">
        <v>9</v>
      </c>
      <c r="B156" s="225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6" t="s">
        <v>71</v>
      </c>
      <c r="B157" s="228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20"/>
      <c r="B158" s="234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20"/>
      <c r="B159" s="235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20"/>
      <c r="B160" s="228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20"/>
      <c r="B161" s="234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20"/>
      <c r="B162" s="235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20"/>
      <c r="B163" s="229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20"/>
      <c r="B164" s="234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20"/>
      <c r="B165" s="234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20"/>
      <c r="B166" s="228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20"/>
      <c r="B167" s="234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20"/>
      <c r="B168" s="235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20"/>
      <c r="B169" s="228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20"/>
      <c r="B170" s="234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27"/>
      <c r="B171" s="235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20" t="s">
        <v>72</v>
      </c>
      <c r="B172" s="221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20"/>
      <c r="B173" s="221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2"/>
      <c r="B174" s="223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4" t="s">
        <v>9</v>
      </c>
      <c r="B176" s="225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6" t="s">
        <v>13</v>
      </c>
      <c r="K176" s="98" t="s">
        <v>17</v>
      </c>
      <c r="L176" s="92" t="s">
        <v>1</v>
      </c>
    </row>
    <row r="177" spans="1:12" x14ac:dyDescent="0.4">
      <c r="A177" s="226" t="s">
        <v>78</v>
      </c>
      <c r="B177" s="228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7">
        <v>80</v>
      </c>
      <c r="K177" s="106">
        <v>64</v>
      </c>
      <c r="L177" s="107">
        <f>SUM(D177:K177)</f>
        <v>4600</v>
      </c>
    </row>
    <row r="178" spans="1:12" x14ac:dyDescent="0.4">
      <c r="A178" s="220"/>
      <c r="B178" s="234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8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20"/>
      <c r="B179" s="235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9">
        <v>0.71</v>
      </c>
      <c r="K179" s="102">
        <v>0.48</v>
      </c>
      <c r="L179" s="101">
        <f>L178/L177</f>
        <v>0.518695652173913</v>
      </c>
    </row>
    <row r="180" spans="1:12" x14ac:dyDescent="0.4">
      <c r="A180" s="220"/>
      <c r="B180" s="228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200">
        <v>265</v>
      </c>
      <c r="K180" s="114">
        <v>178</v>
      </c>
      <c r="L180" s="3">
        <f>SUM(D180:K180)</f>
        <v>7142</v>
      </c>
    </row>
    <row r="181" spans="1:12" x14ac:dyDescent="0.4">
      <c r="A181" s="220"/>
      <c r="B181" s="234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201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20"/>
      <c r="B182" s="235"/>
      <c r="C182" s="52" t="s">
        <v>4</v>
      </c>
      <c r="D182" s="12">
        <v>0.60899999999999999</v>
      </c>
      <c r="E182" s="89">
        <v>0.626</v>
      </c>
      <c r="F182" s="168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202">
        <v>0.67</v>
      </c>
      <c r="K182" s="34">
        <v>0.6</v>
      </c>
      <c r="L182" s="4">
        <f>L181/L180</f>
        <v>0.64407728927471297</v>
      </c>
    </row>
    <row r="183" spans="1:12" x14ac:dyDescent="0.4">
      <c r="A183" s="220"/>
      <c r="B183" s="229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20"/>
      <c r="B184" s="234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203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20"/>
      <c r="B185" s="234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20"/>
      <c r="B186" s="228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4">
        <v>309</v>
      </c>
      <c r="K186" s="112">
        <v>214</v>
      </c>
      <c r="L186" s="2">
        <f>SUM(D186:K186)</f>
        <v>8386</v>
      </c>
    </row>
    <row r="187" spans="1:12" x14ac:dyDescent="0.4">
      <c r="A187" s="220"/>
      <c r="B187" s="234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5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20"/>
      <c r="B188" s="235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6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20"/>
      <c r="B189" s="228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3">
        <v>356</v>
      </c>
      <c r="K189" s="160">
        <v>153</v>
      </c>
      <c r="L189" s="2">
        <f>SUM(D189:K189)</f>
        <v>7603</v>
      </c>
    </row>
    <row r="190" spans="1:12" x14ac:dyDescent="0.4">
      <c r="A190" s="220"/>
      <c r="B190" s="234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5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7"/>
      <c r="B191" s="235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8">
        <v>0.74</v>
      </c>
      <c r="K191" s="34">
        <v>0.74</v>
      </c>
      <c r="L191" s="4">
        <f>L190/L189</f>
        <v>0.60791792713402604</v>
      </c>
    </row>
    <row r="192" spans="1:12" x14ac:dyDescent="0.4">
      <c r="A192" s="220" t="s">
        <v>84</v>
      </c>
      <c r="B192" s="221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7">
        <f t="shared" si="35"/>
        <v>1334</v>
      </c>
      <c r="K192" s="42">
        <f t="shared" si="35"/>
        <v>798</v>
      </c>
      <c r="L192" s="207">
        <f t="shared" si="35"/>
        <v>35777</v>
      </c>
    </row>
    <row r="193" spans="1:12" x14ac:dyDescent="0.4">
      <c r="A193" s="220"/>
      <c r="B193" s="221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8">
        <f t="shared" si="36"/>
        <v>948</v>
      </c>
      <c r="K193" s="44">
        <f t="shared" si="36"/>
        <v>473</v>
      </c>
      <c r="L193" s="208">
        <f t="shared" si="36"/>
        <v>21696</v>
      </c>
    </row>
    <row r="194" spans="1:12" ht="15" thickBot="1" x14ac:dyDescent="0.45">
      <c r="A194" s="222"/>
      <c r="B194" s="223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9">
        <f t="shared" si="37"/>
        <v>0.71064467766116945</v>
      </c>
      <c r="K194" s="46">
        <f t="shared" si="37"/>
        <v>0.59273182957393489</v>
      </c>
      <c r="L194" s="209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4" t="s">
        <v>9</v>
      </c>
      <c r="B196" s="225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6" t="s">
        <v>85</v>
      </c>
      <c r="B197" s="228" t="s">
        <v>87</v>
      </c>
      <c r="C197" s="17" t="s">
        <v>3</v>
      </c>
      <c r="D197" s="136"/>
      <c r="E197" s="140"/>
      <c r="F197" s="189"/>
      <c r="G197" s="136"/>
      <c r="H197" s="140"/>
      <c r="I197" s="136"/>
      <c r="J197" s="189"/>
      <c r="K197" s="190"/>
      <c r="L197" s="191">
        <f>SUM(D197:K197)</f>
        <v>0</v>
      </c>
    </row>
    <row r="198" spans="1:12" x14ac:dyDescent="0.4">
      <c r="A198" s="220"/>
      <c r="B198" s="229"/>
      <c r="C198" s="51" t="s">
        <v>0</v>
      </c>
      <c r="D198" s="137"/>
      <c r="E198" s="142"/>
      <c r="F198" s="192"/>
      <c r="G198" s="137"/>
      <c r="H198" s="142"/>
      <c r="I198" s="137"/>
      <c r="J198" s="192"/>
      <c r="K198" s="193"/>
      <c r="L198" s="194">
        <f>SUM(D198:K198)</f>
        <v>0</v>
      </c>
    </row>
    <row r="199" spans="1:12" ht="15" thickBot="1" x14ac:dyDescent="0.45">
      <c r="A199" s="220"/>
      <c r="B199" s="230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5"/>
    </row>
    <row r="200" spans="1:12" x14ac:dyDescent="0.4">
      <c r="A200" s="220"/>
      <c r="B200" s="231" t="s">
        <v>88</v>
      </c>
      <c r="C200" s="182" t="s">
        <v>3</v>
      </c>
      <c r="D200" s="210">
        <v>3714</v>
      </c>
      <c r="E200" s="153">
        <v>1114</v>
      </c>
      <c r="F200" s="211">
        <v>1655</v>
      </c>
      <c r="G200" s="184">
        <v>1568</v>
      </c>
      <c r="H200" s="212">
        <v>68</v>
      </c>
      <c r="I200" s="212">
        <v>503</v>
      </c>
      <c r="J200" s="200">
        <v>270</v>
      </c>
      <c r="K200" s="213">
        <v>228</v>
      </c>
      <c r="L200" s="210">
        <f>SUM(D200:K200)</f>
        <v>9120</v>
      </c>
    </row>
    <row r="201" spans="1:12" x14ac:dyDescent="0.4">
      <c r="A201" s="220"/>
      <c r="B201" s="232"/>
      <c r="C201" s="154" t="s">
        <v>0</v>
      </c>
      <c r="D201" s="214">
        <v>2020</v>
      </c>
      <c r="E201" s="215">
        <v>709</v>
      </c>
      <c r="F201" s="216">
        <v>908</v>
      </c>
      <c r="G201" s="214">
        <v>1213</v>
      </c>
      <c r="H201" s="155">
        <v>16</v>
      </c>
      <c r="I201" s="155">
        <v>308</v>
      </c>
      <c r="J201" s="201">
        <v>173</v>
      </c>
      <c r="K201" s="217">
        <v>132</v>
      </c>
      <c r="L201" s="186">
        <f>SUM(D201:K201)</f>
        <v>5479</v>
      </c>
    </row>
    <row r="202" spans="1:12" ht="15" thickBot="1" x14ac:dyDescent="0.45">
      <c r="A202" s="220"/>
      <c r="B202" s="233"/>
      <c r="C202" s="187" t="s">
        <v>4</v>
      </c>
      <c r="D202" s="167">
        <v>0.54400000000000004</v>
      </c>
      <c r="E202" s="218">
        <v>0.63600000000000001</v>
      </c>
      <c r="F202" s="219">
        <v>0.54900000000000004</v>
      </c>
      <c r="G202" s="167">
        <v>0.77400000000000002</v>
      </c>
      <c r="H202" s="164">
        <f>H201/H200</f>
        <v>0.23529411764705882</v>
      </c>
      <c r="I202" s="164">
        <v>0.61199999999999999</v>
      </c>
      <c r="J202" s="202">
        <v>0.64</v>
      </c>
      <c r="K202" s="164">
        <v>0.57999999999999996</v>
      </c>
      <c r="L202" s="167">
        <f>L201/L200</f>
        <v>0.60076754385964914</v>
      </c>
    </row>
    <row r="203" spans="1:12" x14ac:dyDescent="0.4">
      <c r="A203" s="220"/>
      <c r="B203" s="229" t="s">
        <v>89</v>
      </c>
      <c r="C203" s="17" t="s">
        <v>3</v>
      </c>
      <c r="D203" s="8"/>
      <c r="E203" s="112"/>
      <c r="F203" s="160"/>
      <c r="G203" s="22"/>
      <c r="H203" s="112"/>
      <c r="I203" s="128"/>
      <c r="J203" s="112"/>
      <c r="K203" s="128"/>
      <c r="L203" s="60">
        <f>SUM(D203:K203)</f>
        <v>0</v>
      </c>
    </row>
    <row r="204" spans="1:12" x14ac:dyDescent="0.4">
      <c r="A204" s="220"/>
      <c r="B204" s="234"/>
      <c r="C204" s="51" t="s">
        <v>0</v>
      </c>
      <c r="D204" s="6"/>
      <c r="E204" s="115"/>
      <c r="F204" s="115"/>
      <c r="G204" s="11"/>
      <c r="H204" s="115"/>
      <c r="I204" s="119"/>
      <c r="J204" s="119"/>
      <c r="K204" s="119"/>
      <c r="L204" s="139">
        <f>SUM(D204:K204)</f>
        <v>0</v>
      </c>
    </row>
    <row r="205" spans="1:12" ht="15" thickBot="1" x14ac:dyDescent="0.45">
      <c r="A205" s="220"/>
      <c r="B205" s="234"/>
      <c r="C205" s="16" t="s">
        <v>4</v>
      </c>
      <c r="D205" s="54"/>
      <c r="E205" s="34"/>
      <c r="F205" s="34"/>
      <c r="G205" s="56"/>
      <c r="H205" s="34"/>
      <c r="I205" s="131"/>
      <c r="J205" s="34"/>
      <c r="K205" s="131"/>
      <c r="L205" s="4"/>
    </row>
    <row r="206" spans="1:12" x14ac:dyDescent="0.4">
      <c r="A206" s="220"/>
      <c r="B206" s="228" t="s">
        <v>90</v>
      </c>
      <c r="C206" s="50" t="s">
        <v>5</v>
      </c>
      <c r="D206" s="65"/>
      <c r="E206" s="161"/>
      <c r="F206" s="67"/>
      <c r="G206" s="121"/>
      <c r="H206" s="112"/>
      <c r="I206" s="112"/>
      <c r="J206" s="67"/>
      <c r="K206" s="112"/>
      <c r="L206" s="2">
        <f>SUM(D206:K206)</f>
        <v>0</v>
      </c>
    </row>
    <row r="207" spans="1:12" x14ac:dyDescent="0.4">
      <c r="A207" s="220"/>
      <c r="B207" s="234"/>
      <c r="C207" s="51" t="s">
        <v>0</v>
      </c>
      <c r="D207" s="11"/>
      <c r="E207" s="162"/>
      <c r="F207" s="68"/>
      <c r="G207" s="123"/>
      <c r="H207" s="115"/>
      <c r="I207" s="119"/>
      <c r="J207" s="68"/>
      <c r="K207" s="119"/>
      <c r="L207" s="75">
        <f>SUM(D207:K207)</f>
        <v>0</v>
      </c>
    </row>
    <row r="208" spans="1:12" ht="15" thickBot="1" x14ac:dyDescent="0.45">
      <c r="A208" s="220"/>
      <c r="B208" s="235"/>
      <c r="C208" s="52" t="s">
        <v>4</v>
      </c>
      <c r="D208" s="69"/>
      <c r="E208" s="163"/>
      <c r="F208" s="71"/>
      <c r="G208" s="72"/>
      <c r="H208" s="73"/>
      <c r="I208" s="73"/>
      <c r="J208" s="71"/>
      <c r="K208" s="73"/>
      <c r="L208" s="76"/>
    </row>
    <row r="209" spans="1:12" x14ac:dyDescent="0.4">
      <c r="A209" s="220"/>
      <c r="B209" s="228" t="s">
        <v>91</v>
      </c>
      <c r="C209" s="50" t="s">
        <v>5</v>
      </c>
      <c r="D209" s="5"/>
      <c r="E209" s="5"/>
      <c r="F209" s="160"/>
      <c r="G209" s="112"/>
      <c r="H209" s="160"/>
      <c r="I209" s="160"/>
      <c r="J209" s="147"/>
      <c r="K209" s="160"/>
      <c r="L209" s="2">
        <f>SUM(D209:K209)</f>
        <v>0</v>
      </c>
    </row>
    <row r="210" spans="1:12" x14ac:dyDescent="0.4">
      <c r="A210" s="220"/>
      <c r="B210" s="234"/>
      <c r="C210" s="51" t="s">
        <v>0</v>
      </c>
      <c r="D210" s="6"/>
      <c r="E210" s="6"/>
      <c r="F210" s="115"/>
      <c r="G210" s="115"/>
      <c r="H210" s="115"/>
      <c r="I210" s="115"/>
      <c r="J210" s="148"/>
      <c r="K210" s="115"/>
      <c r="L210" s="75">
        <f>SUM(D210:K210)</f>
        <v>0</v>
      </c>
    </row>
    <row r="211" spans="1:12" ht="15" thickBot="1" x14ac:dyDescent="0.45">
      <c r="A211" s="227"/>
      <c r="B211" s="235"/>
      <c r="C211" s="52" t="s">
        <v>4</v>
      </c>
      <c r="D211" s="7"/>
      <c r="E211" s="7"/>
      <c r="F211" s="34"/>
      <c r="G211" s="12"/>
      <c r="H211" s="34"/>
      <c r="I211" s="34"/>
      <c r="J211" s="20"/>
      <c r="K211" s="34"/>
      <c r="L211" s="4"/>
    </row>
    <row r="212" spans="1:12" x14ac:dyDescent="0.4">
      <c r="A212" s="220" t="s">
        <v>86</v>
      </c>
      <c r="B212" s="221"/>
      <c r="C212" s="41" t="s">
        <v>5</v>
      </c>
      <c r="D212" s="42">
        <f t="shared" ref="D212:L212" si="38">D197+D200+D203+D206+D209</f>
        <v>3714</v>
      </c>
      <c r="E212" s="42">
        <f t="shared" si="38"/>
        <v>1114</v>
      </c>
      <c r="F212" s="42">
        <f t="shared" si="38"/>
        <v>1655</v>
      </c>
      <c r="G212" s="42">
        <f t="shared" si="38"/>
        <v>1568</v>
      </c>
      <c r="H212" s="42">
        <f t="shared" si="38"/>
        <v>68</v>
      </c>
      <c r="I212" s="42">
        <f t="shared" si="38"/>
        <v>503</v>
      </c>
      <c r="J212" s="42">
        <f t="shared" si="38"/>
        <v>270</v>
      </c>
      <c r="K212" s="42">
        <f t="shared" si="38"/>
        <v>228</v>
      </c>
      <c r="L212" s="42">
        <f t="shared" si="38"/>
        <v>9120</v>
      </c>
    </row>
    <row r="213" spans="1:12" x14ac:dyDescent="0.4">
      <c r="A213" s="220"/>
      <c r="B213" s="221"/>
      <c r="C213" s="43" t="s">
        <v>0</v>
      </c>
      <c r="D213" s="44">
        <f t="shared" ref="D213:L213" si="39">D198+D201+D204+D207+D210</f>
        <v>2020</v>
      </c>
      <c r="E213" s="44">
        <f t="shared" si="39"/>
        <v>709</v>
      </c>
      <c r="F213" s="44">
        <f t="shared" si="39"/>
        <v>908</v>
      </c>
      <c r="G213" s="44">
        <f t="shared" si="39"/>
        <v>1213</v>
      </c>
      <c r="H213" s="44">
        <f t="shared" si="39"/>
        <v>16</v>
      </c>
      <c r="I213" s="44">
        <f t="shared" si="39"/>
        <v>308</v>
      </c>
      <c r="J213" s="44">
        <f t="shared" si="39"/>
        <v>173</v>
      </c>
      <c r="K213" s="44">
        <f t="shared" si="39"/>
        <v>132</v>
      </c>
      <c r="L213" s="44">
        <f t="shared" si="39"/>
        <v>5479</v>
      </c>
    </row>
    <row r="214" spans="1:12" ht="15" thickBot="1" x14ac:dyDescent="0.45">
      <c r="A214" s="222"/>
      <c r="B214" s="223"/>
      <c r="C214" s="45" t="s">
        <v>4</v>
      </c>
      <c r="D214" s="46">
        <f t="shared" ref="D214" si="40">D213/D212</f>
        <v>0.54388799138395261</v>
      </c>
      <c r="E214" s="46"/>
      <c r="F214" s="46">
        <f t="shared" ref="F214:L214" si="41">F213/F212</f>
        <v>0.54864048338368576</v>
      </c>
      <c r="G214" s="46">
        <f t="shared" si="41"/>
        <v>0.77359693877551017</v>
      </c>
      <c r="H214" s="46">
        <f t="shared" si="41"/>
        <v>0.23529411764705882</v>
      </c>
      <c r="I214" s="46">
        <f t="shared" si="41"/>
        <v>0.6123260437375746</v>
      </c>
      <c r="J214" s="46">
        <f t="shared" si="41"/>
        <v>0.64074074074074072</v>
      </c>
      <c r="K214" s="46">
        <f t="shared" si="41"/>
        <v>0.57894736842105265</v>
      </c>
      <c r="L214" s="46">
        <f t="shared" si="41"/>
        <v>0.60076754385964914</v>
      </c>
    </row>
  </sheetData>
  <mergeCells count="88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99:B99"/>
    <mergeCell ref="A100:A111"/>
    <mergeCell ref="B100:B102"/>
    <mergeCell ref="B103:B105"/>
    <mergeCell ref="B106:B108"/>
    <mergeCell ref="B109:B111"/>
    <mergeCell ref="A95:B97"/>
    <mergeCell ref="A79:B79"/>
    <mergeCell ref="A80:A94"/>
    <mergeCell ref="B80:B82"/>
    <mergeCell ref="B83:B85"/>
    <mergeCell ref="B86:B88"/>
    <mergeCell ref="B89:B91"/>
    <mergeCell ref="B92:B94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B43:B45"/>
    <mergeCell ref="B46:B48"/>
    <mergeCell ref="B49:B51"/>
    <mergeCell ref="B52:B54"/>
    <mergeCell ref="A43:A54"/>
    <mergeCell ref="A75:B77"/>
    <mergeCell ref="A59:B59"/>
    <mergeCell ref="A60:A74"/>
    <mergeCell ref="B60:B62"/>
    <mergeCell ref="B63:B65"/>
    <mergeCell ref="B66:B68"/>
    <mergeCell ref="B69:B71"/>
    <mergeCell ref="B72:B74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212:B214"/>
    <mergeCell ref="A196:B196"/>
    <mergeCell ref="A197:A211"/>
    <mergeCell ref="B197:B199"/>
    <mergeCell ref="B200:B202"/>
    <mergeCell ref="B203:B205"/>
    <mergeCell ref="B206:B208"/>
    <mergeCell ref="B209:B21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자료(11월04일주합계)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2024-11-27T02:55:25Z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