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6월0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9" l="1"/>
  <c r="K101" i="9"/>
  <c r="K103" i="9"/>
  <c r="K104" i="9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H117" i="9" l="1"/>
  <c r="E117" i="9"/>
  <c r="G117" i="9"/>
  <c r="K105" i="9"/>
  <c r="D117" i="9"/>
  <c r="J117" i="9"/>
  <c r="I117" i="9"/>
  <c r="F117" i="9"/>
  <c r="K115" i="9"/>
  <c r="K102" i="9"/>
  <c r="K116" i="9"/>
  <c r="J96" i="9"/>
  <c r="J95" i="9"/>
  <c r="J85" i="9"/>
  <c r="K117" i="9" l="1"/>
  <c r="K93" i="9"/>
  <c r="K92" i="9"/>
  <c r="K94" i="9" l="1"/>
  <c r="K90" i="9"/>
  <c r="K89" i="9"/>
  <c r="K91" i="9" l="1"/>
  <c r="K87" i="9"/>
  <c r="K86" i="9"/>
  <c r="K88" i="9" l="1"/>
  <c r="K84" i="9"/>
  <c r="K83" i="9"/>
  <c r="K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<sst xmlns="http://schemas.openxmlformats.org/spreadsheetml/2006/main" count="209" uniqueCount="57">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</sst>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7" fillId="7" borderId="1" xfId="2" applyFont="1" applyFill="1" applyBorder="1" applyAlignment="1">
      <alignment vertical="center" wrapText="1"/>
    </xf>
    <xf numFmtId="41" fontId="7" fillId="7" borderId="24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7" fillId="7" borderId="9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vertical="center" wrapText="1"/>
    </xf>
    <xf numFmtId="41" fontId="7" fillId="7" borderId="41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8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8" fillId="7" borderId="24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27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26" xfId="1" applyNumberFormat="1" applyFont="1" applyFill="1" applyBorder="1" applyAlignment="1">
      <alignment vertical="center" wrapText="1"/>
    </xf>
    <xf numFmtId="9" fontId="7" fillId="7" borderId="14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98" workbookViewId="0">
      <selection activeCell="E108" sqref="E108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0" width="14.19921875" style="125" customWidth="1"/>
    <col min="11" max="11" width="17.5" style="125" customWidth="1"/>
    <col min="12" max="16384" width="8.796875" style="125"/>
  </cols>
  <sheetData>
    <row r="1" spans="1:11" ht="64.2" customHeight="1" thickBot="1" x14ac:dyDescent="0.45">
      <c r="A1" s="186" t="s">
        <v>11</v>
      </c>
      <c r="B1" s="187"/>
      <c r="C1" s="187"/>
      <c r="D1" s="186" t="s">
        <v>50</v>
      </c>
      <c r="E1" s="187"/>
      <c r="F1" s="187"/>
      <c r="G1" s="187"/>
      <c r="H1" s="187"/>
      <c r="I1" s="187"/>
      <c r="J1" s="192"/>
      <c r="K1" s="124" t="s">
        <v>43</v>
      </c>
    </row>
    <row r="2" spans="1:11" ht="35.4" customHeight="1" thickBot="1" x14ac:dyDescent="0.45">
      <c r="A2" s="174" t="s">
        <v>9</v>
      </c>
      <c r="B2" s="175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7" t="s">
        <v>29</v>
      </c>
      <c r="K2" s="128" t="s">
        <v>1</v>
      </c>
    </row>
    <row r="3" spans="1:11" ht="17.399999999999999" customHeight="1" x14ac:dyDescent="0.4">
      <c r="A3" s="176" t="s">
        <v>39</v>
      </c>
      <c r="B3" s="182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77"/>
      <c r="B4" s="180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77"/>
      <c r="B5" s="181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77"/>
      <c r="B6" s="179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77"/>
      <c r="B7" s="180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77"/>
      <c r="B8" s="180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77"/>
      <c r="B9" s="182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77"/>
      <c r="B10" s="180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77"/>
      <c r="B11" s="181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77"/>
      <c r="B12" s="182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77"/>
      <c r="B13" s="180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77"/>
      <c r="B14" s="181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77"/>
      <c r="B15" s="182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77"/>
      <c r="B16" s="180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78"/>
      <c r="B17" s="181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188" t="s">
        <v>36</v>
      </c>
      <c r="B18" s="189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9">
        <f>SUM(D18:J18)</f>
        <v>30796</v>
      </c>
    </row>
    <row r="19" spans="1:11" x14ac:dyDescent="0.4">
      <c r="A19" s="188"/>
      <c r="B19" s="189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21">
        <f>SUM(D19:J19)</f>
        <v>18323</v>
      </c>
    </row>
    <row r="20" spans="1:11" ht="15" thickBot="1" x14ac:dyDescent="0.45">
      <c r="A20" s="190"/>
      <c r="B20" s="191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9">
        <f>K19/K18</f>
        <v>0.59497986751526177</v>
      </c>
    </row>
    <row r="21" spans="1:11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</row>
    <row r="22" spans="1:11" ht="39" customHeight="1" thickBot="1" x14ac:dyDescent="0.45">
      <c r="A22" s="174" t="s">
        <v>9</v>
      </c>
      <c r="B22" s="175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1</v>
      </c>
    </row>
    <row r="23" spans="1:11" x14ac:dyDescent="0.4">
      <c r="A23" s="176" t="s">
        <v>37</v>
      </c>
      <c r="B23" s="182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77"/>
      <c r="B24" s="180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77"/>
      <c r="B25" s="181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77"/>
      <c r="B26" s="179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77"/>
      <c r="B27" s="180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77"/>
      <c r="B28" s="180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77"/>
      <c r="B29" s="182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77"/>
      <c r="B30" s="180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77"/>
      <c r="B31" s="181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77"/>
      <c r="B32" s="182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77"/>
      <c r="B33" s="180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77"/>
      <c r="B34" s="181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77"/>
      <c r="B35" s="193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77"/>
      <c r="B36" s="19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78"/>
      <c r="B37" s="19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70" t="s">
        <v>38</v>
      </c>
      <c r="B38" s="171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70"/>
      <c r="B39" s="171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72"/>
      <c r="B40" s="173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43"/>
      <c r="G41" s="144"/>
      <c r="I41" s="145"/>
    </row>
    <row r="42" spans="1:11" ht="37.799999999999997" customHeight="1" thickBot="1" x14ac:dyDescent="0.45">
      <c r="A42" s="174" t="s">
        <v>9</v>
      </c>
      <c r="B42" s="175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1</v>
      </c>
    </row>
    <row r="43" spans="1:11" x14ac:dyDescent="0.4">
      <c r="A43" s="176" t="s">
        <v>42</v>
      </c>
      <c r="B43" s="182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77"/>
      <c r="B44" s="180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77"/>
      <c r="B45" s="181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77"/>
      <c r="B46" s="179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77"/>
      <c r="B47" s="180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77"/>
      <c r="B48" s="180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77"/>
      <c r="B49" s="182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77"/>
      <c r="B50" s="180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77"/>
      <c r="B51" s="181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77"/>
      <c r="B52" s="182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77"/>
      <c r="B53" s="180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77"/>
      <c r="B54" s="181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77"/>
      <c r="B55" s="182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77"/>
      <c r="B56" s="180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78"/>
      <c r="B57" s="181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70" t="s">
        <v>38</v>
      </c>
      <c r="B58" s="171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0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70"/>
      <c r="B59" s="171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3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72"/>
      <c r="B60" s="173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7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5"/>
    </row>
    <row r="62" spans="1:11" ht="37.200000000000003" customHeight="1" thickBot="1" x14ac:dyDescent="0.45">
      <c r="A62" s="174" t="s">
        <v>9</v>
      </c>
      <c r="B62" s="175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1</v>
      </c>
    </row>
    <row r="63" spans="1:11" x14ac:dyDescent="0.4">
      <c r="A63" s="185" t="s">
        <v>40</v>
      </c>
      <c r="B63" s="182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77"/>
      <c r="B64" s="180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77"/>
      <c r="B65" s="181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77"/>
      <c r="B66" s="179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177"/>
      <c r="B67" s="180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177"/>
      <c r="B68" s="180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53">
        <f>J67/J66</f>
        <v>0.67153284671532842</v>
      </c>
      <c r="K68" s="154">
        <f>K67/K66</f>
        <v>0.71390158644796986</v>
      </c>
    </row>
    <row r="69" spans="1:11" x14ac:dyDescent="0.4">
      <c r="A69" s="177"/>
      <c r="B69" s="182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 x14ac:dyDescent="0.4">
      <c r="A70" s="177"/>
      <c r="B70" s="180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 x14ac:dyDescent="0.45">
      <c r="A71" s="177"/>
      <c r="B71" s="181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4">
        <f>K70/K69</f>
        <v>0.68727610455088228</v>
      </c>
    </row>
    <row r="72" spans="1:11" x14ac:dyDescent="0.4">
      <c r="A72" s="177"/>
      <c r="B72" s="179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 x14ac:dyDescent="0.4">
      <c r="A73" s="177"/>
      <c r="B73" s="180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 x14ac:dyDescent="0.45">
      <c r="A74" s="178"/>
      <c r="B74" s="181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4">
        <f>K73/K72</f>
        <v>0.6551136363636364</v>
      </c>
    </row>
    <row r="75" spans="1:11" x14ac:dyDescent="0.4">
      <c r="A75" s="170" t="s">
        <v>38</v>
      </c>
      <c r="B75" s="171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 x14ac:dyDescent="0.4">
      <c r="A76" s="170"/>
      <c r="B76" s="171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 x14ac:dyDescent="0.45">
      <c r="A77" s="172"/>
      <c r="B77" s="173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 x14ac:dyDescent="0.45"/>
    <row r="79" spans="1:11" ht="25.8" thickBot="1" x14ac:dyDescent="0.45">
      <c r="A79" s="174" t="s">
        <v>9</v>
      </c>
      <c r="B79" s="175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1</v>
      </c>
    </row>
    <row r="80" spans="1:11" x14ac:dyDescent="0.4">
      <c r="A80" s="176" t="s">
        <v>44</v>
      </c>
      <c r="B80" s="182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7">
        <v>86</v>
      </c>
      <c r="K80" s="80">
        <f>SUM(D80:J80)</f>
        <v>6239</v>
      </c>
    </row>
    <row r="81" spans="1:11" x14ac:dyDescent="0.4">
      <c r="A81" s="177"/>
      <c r="B81" s="180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93">
        <v>68</v>
      </c>
      <c r="K81" s="85">
        <f>SUM(D81:J81)</f>
        <v>4169</v>
      </c>
    </row>
    <row r="82" spans="1:11" ht="15" thickBot="1" x14ac:dyDescent="0.45">
      <c r="A82" s="177"/>
      <c r="B82" s="181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59">
        <f>J81/J80</f>
        <v>0.79069767441860461</v>
      </c>
      <c r="K82" s="81">
        <f>K81/K80</f>
        <v>0.66821606026606828</v>
      </c>
    </row>
    <row r="83" spans="1:11" x14ac:dyDescent="0.4">
      <c r="A83" s="177"/>
      <c r="B83" s="179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94">
        <v>254</v>
      </c>
      <c r="K83" s="82">
        <f>SUM(D83:J83)</f>
        <v>5448</v>
      </c>
    </row>
    <row r="84" spans="1:11" x14ac:dyDescent="0.4">
      <c r="A84" s="177"/>
      <c r="B84" s="180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93">
        <v>172</v>
      </c>
      <c r="K84" s="84">
        <f>SUM(D84:J84)</f>
        <v>3806</v>
      </c>
    </row>
    <row r="85" spans="1:11" ht="15" thickBot="1" x14ac:dyDescent="0.45">
      <c r="A85" s="177"/>
      <c r="B85" s="180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53">
        <f>J84/J83</f>
        <v>0.67716535433070868</v>
      </c>
      <c r="K85" s="154">
        <f>K84/K83</f>
        <v>0.69860499265785614</v>
      </c>
    </row>
    <row r="86" spans="1:11" x14ac:dyDescent="0.4">
      <c r="A86" s="177"/>
      <c r="B86" s="182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7">
        <v>243</v>
      </c>
      <c r="K86" s="82">
        <f>SUM(D86:J86)</f>
        <v>7491</v>
      </c>
    </row>
    <row r="87" spans="1:11" ht="25.2" customHeight="1" x14ac:dyDescent="0.4">
      <c r="A87" s="177"/>
      <c r="B87" s="180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93">
        <v>181</v>
      </c>
      <c r="K87" s="84">
        <f>SUM(D87:J87)</f>
        <v>5165</v>
      </c>
    </row>
    <row r="88" spans="1:11" ht="16.2" customHeight="1" thickBot="1" x14ac:dyDescent="0.45">
      <c r="A88" s="177"/>
      <c r="B88" s="181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97">
        <v>0.74</v>
      </c>
      <c r="K88" s="154">
        <f>K87/K86</f>
        <v>0.68949405953811238</v>
      </c>
    </row>
    <row r="89" spans="1:11" ht="16.2" customHeight="1" x14ac:dyDescent="0.4">
      <c r="A89" s="177"/>
      <c r="B89" s="182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7">
        <v>259</v>
      </c>
      <c r="K89" s="82">
        <f>SUM(D89:J89)</f>
        <v>6780</v>
      </c>
    </row>
    <row r="90" spans="1:11" x14ac:dyDescent="0.4">
      <c r="A90" s="177"/>
      <c r="B90" s="180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93">
        <v>185</v>
      </c>
      <c r="K90" s="84">
        <f>SUM(D90:J90)</f>
        <v>4516</v>
      </c>
    </row>
    <row r="91" spans="1:11" ht="15" thickBot="1" x14ac:dyDescent="0.45">
      <c r="A91" s="177"/>
      <c r="B91" s="181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59">
        <v>0.73</v>
      </c>
      <c r="K91" s="154">
        <f>K90/K89</f>
        <v>0.66607669616519172</v>
      </c>
    </row>
    <row r="92" spans="1:11" x14ac:dyDescent="0.4">
      <c r="A92" s="177"/>
      <c r="B92" s="182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7">
        <v>138</v>
      </c>
      <c r="K92" s="82">
        <f>SUM(D92:J92)</f>
        <v>3019</v>
      </c>
    </row>
    <row r="93" spans="1:11" x14ac:dyDescent="0.4">
      <c r="A93" s="177"/>
      <c r="B93" s="180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93">
        <v>106</v>
      </c>
      <c r="K93" s="84">
        <f>SUM(D93:J93)</f>
        <v>2057</v>
      </c>
    </row>
    <row r="94" spans="1:11" ht="15" thickBot="1" x14ac:dyDescent="0.45">
      <c r="A94" s="178"/>
      <c r="B94" s="180"/>
      <c r="C94" s="33" t="s">
        <v>4</v>
      </c>
      <c r="D94" s="160">
        <v>0.628</v>
      </c>
      <c r="E94" s="151">
        <v>0.74199999999999999</v>
      </c>
      <c r="F94" s="161"/>
      <c r="G94" s="152">
        <v>0.874</v>
      </c>
      <c r="H94" s="162">
        <v>0.65300000000000002</v>
      </c>
      <c r="I94" s="151">
        <v>0.46</v>
      </c>
      <c r="J94" s="153">
        <v>0.77</v>
      </c>
      <c r="K94" s="163">
        <f>K93/K92</f>
        <v>0.68135144087446176</v>
      </c>
    </row>
    <row r="95" spans="1:11" x14ac:dyDescent="0.4">
      <c r="A95" s="183" t="s">
        <v>38</v>
      </c>
      <c r="B95" s="184"/>
      <c r="C95" s="18" t="s">
        <v>5</v>
      </c>
      <c r="D95" s="19">
        <f>D80+D83+D86+D89+D92</f>
        <v>10863</v>
      </c>
      <c r="E95" s="19">
        <f t="shared" ref="E95:H95" si="12">E80+E83+E86+E89+E92</f>
        <v>4813</v>
      </c>
      <c r="F95" s="19">
        <f t="shared" si="12"/>
        <v>4852</v>
      </c>
      <c r="G95" s="19">
        <f t="shared" si="12"/>
        <v>5269</v>
      </c>
      <c r="H95" s="108">
        <f t="shared" si="12"/>
        <v>383</v>
      </c>
      <c r="I95" s="130">
        <f>I80+I83+I86+I89+I92</f>
        <v>1817</v>
      </c>
      <c r="J95" s="130">
        <f>J80+J83+J86+J89+J92</f>
        <v>980</v>
      </c>
      <c r="K95" s="19">
        <f>SUM(D95:J95)</f>
        <v>28977</v>
      </c>
    </row>
    <row r="96" spans="1:11" x14ac:dyDescent="0.4">
      <c r="A96" s="170"/>
      <c r="B96" s="171"/>
      <c r="C96" s="20" t="s">
        <v>0</v>
      </c>
      <c r="D96" s="21">
        <f>D81+D84+D87+D90+D93</f>
        <v>7106</v>
      </c>
      <c r="E96" s="21">
        <f t="shared" ref="E96:H96" si="13">E81+E84+E87+E90+E93</f>
        <v>3215</v>
      </c>
      <c r="F96" s="21">
        <f t="shared" si="13"/>
        <v>3119</v>
      </c>
      <c r="G96" s="21">
        <f t="shared" si="13"/>
        <v>4369</v>
      </c>
      <c r="H96" s="109">
        <f t="shared" si="13"/>
        <v>216</v>
      </c>
      <c r="I96" s="133">
        <f>I81+I84+I87+I90+I93</f>
        <v>976</v>
      </c>
      <c r="J96" s="133">
        <f>J81+J84+J87+J90+J93</f>
        <v>712</v>
      </c>
      <c r="K96" s="21">
        <f>SUM(D96:J96)</f>
        <v>19713</v>
      </c>
    </row>
    <row r="97" spans="1:11" ht="15" thickBot="1" x14ac:dyDescent="0.45">
      <c r="A97" s="172"/>
      <c r="B97" s="173"/>
      <c r="C97" s="22" t="s">
        <v>4</v>
      </c>
      <c r="D97" s="86">
        <f>D96/D95</f>
        <v>0.65414710485133021</v>
      </c>
      <c r="E97" s="86">
        <f t="shared" ref="E97:H97" si="14">E96/E95</f>
        <v>0.66798254726781636</v>
      </c>
      <c r="F97" s="86">
        <f t="shared" si="14"/>
        <v>0.64282769991755973</v>
      </c>
      <c r="G97" s="86">
        <f t="shared" si="14"/>
        <v>0.82918959954450555</v>
      </c>
      <c r="H97" s="110">
        <f t="shared" si="14"/>
        <v>0.56396866840731075</v>
      </c>
      <c r="I97" s="137">
        <f>I96/I95</f>
        <v>0.53714914694551463</v>
      </c>
      <c r="J97" s="116">
        <f>J96/J95</f>
        <v>0.72653061224489801</v>
      </c>
      <c r="K97" s="86">
        <f>K96/K95</f>
        <v>0.68029816751216488</v>
      </c>
    </row>
    <row r="98" spans="1:11" ht="15" thickBot="1" x14ac:dyDescent="0.45">
      <c r="A98" s="140"/>
      <c r="B98" s="140"/>
      <c r="C98" s="141"/>
      <c r="D98" s="169"/>
      <c r="E98" s="169"/>
      <c r="F98" s="169"/>
      <c r="G98" s="169"/>
      <c r="H98" s="169"/>
      <c r="I98" s="142"/>
      <c r="J98" s="169"/>
      <c r="K98" s="169"/>
    </row>
    <row r="99" spans="1:11" ht="25.8" thickBot="1" x14ac:dyDescent="0.45">
      <c r="A99" s="174" t="s">
        <v>9</v>
      </c>
      <c r="B99" s="175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1</v>
      </c>
    </row>
    <row r="100" spans="1:11" x14ac:dyDescent="0.4">
      <c r="A100" s="176" t="s">
        <v>51</v>
      </c>
      <c r="B100" s="179" t="s">
        <v>52</v>
      </c>
      <c r="C100" s="36" t="s">
        <v>3</v>
      </c>
      <c r="D100" s="164">
        <v>1277</v>
      </c>
      <c r="E100" s="165"/>
      <c r="F100" s="166">
        <v>1271</v>
      </c>
      <c r="G100" s="167">
        <v>658</v>
      </c>
      <c r="H100" s="165"/>
      <c r="I100" s="69">
        <v>239</v>
      </c>
      <c r="J100" s="94">
        <v>60</v>
      </c>
      <c r="K100" s="168">
        <f>SUM(D100:J100)</f>
        <v>3505</v>
      </c>
    </row>
    <row r="101" spans="1:11" x14ac:dyDescent="0.4">
      <c r="A101" s="177"/>
      <c r="B101" s="180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85">
        <f>SUM(D101:J101)</f>
        <v>2392</v>
      </c>
    </row>
    <row r="102" spans="1:11" ht="15" thickBot="1" x14ac:dyDescent="0.45">
      <c r="A102" s="177"/>
      <c r="B102" s="181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81">
        <f>K101/K100</f>
        <v>0.68245363766048506</v>
      </c>
    </row>
    <row r="103" spans="1:11" x14ac:dyDescent="0.4">
      <c r="A103" s="177"/>
      <c r="B103" s="196" t="s">
        <v>53</v>
      </c>
      <c r="C103" s="197" t="s">
        <v>3</v>
      </c>
      <c r="D103" s="198">
        <v>2729</v>
      </c>
      <c r="E103" s="199">
        <v>1058</v>
      </c>
      <c r="F103" s="200">
        <v>1164</v>
      </c>
      <c r="G103" s="201">
        <v>1102</v>
      </c>
      <c r="H103" s="202">
        <v>78</v>
      </c>
      <c r="I103" s="203">
        <v>453</v>
      </c>
      <c r="J103" s="204">
        <v>171</v>
      </c>
      <c r="K103" s="205">
        <f>SUM(D103:J103)</f>
        <v>6755</v>
      </c>
    </row>
    <row r="104" spans="1:11" x14ac:dyDescent="0.4">
      <c r="A104" s="177"/>
      <c r="B104" s="206"/>
      <c r="C104" s="207" t="s">
        <v>0</v>
      </c>
      <c r="D104" s="208">
        <v>1800</v>
      </c>
      <c r="E104" s="209">
        <v>762</v>
      </c>
      <c r="F104" s="210">
        <v>761</v>
      </c>
      <c r="G104" s="211">
        <v>930</v>
      </c>
      <c r="H104" s="212">
        <v>42</v>
      </c>
      <c r="I104" s="213">
        <v>249</v>
      </c>
      <c r="J104" s="214">
        <v>115</v>
      </c>
      <c r="K104" s="215">
        <f>SUM(D104:J104)</f>
        <v>4659</v>
      </c>
    </row>
    <row r="105" spans="1:11" ht="15" thickBot="1" x14ac:dyDescent="0.45">
      <c r="A105" s="177"/>
      <c r="B105" s="206"/>
      <c r="C105" s="216" t="s">
        <v>4</v>
      </c>
      <c r="D105" s="217">
        <v>0.66</v>
      </c>
      <c r="E105" s="218">
        <v>0.72</v>
      </c>
      <c r="F105" s="219">
        <v>0.65300000000000002</v>
      </c>
      <c r="G105" s="220">
        <v>0.84399999999999997</v>
      </c>
      <c r="H105" s="221">
        <v>0.53800000000000003</v>
      </c>
      <c r="I105" s="222">
        <v>0.47</v>
      </c>
      <c r="J105" s="219">
        <v>0.67</v>
      </c>
      <c r="K105" s="223">
        <f>K104/K103</f>
        <v>0.68971132494448562</v>
      </c>
    </row>
    <row r="106" spans="1:11" x14ac:dyDescent="0.4">
      <c r="A106" s="177"/>
      <c r="B106" s="182" t="s">
        <v>54</v>
      </c>
      <c r="C106" s="146" t="s">
        <v>5</v>
      </c>
      <c r="D106" s="48"/>
      <c r="E106" s="157"/>
      <c r="F106" s="50"/>
      <c r="G106" s="49"/>
      <c r="H106" s="102"/>
      <c r="I106" s="29"/>
      <c r="J106" s="37"/>
      <c r="K106" s="82"/>
    </row>
    <row r="107" spans="1:11" x14ac:dyDescent="0.4">
      <c r="A107" s="177"/>
      <c r="B107" s="180"/>
      <c r="C107" s="147" t="s">
        <v>0</v>
      </c>
      <c r="D107" s="26"/>
      <c r="E107" s="32"/>
      <c r="F107" s="51"/>
      <c r="G107" s="32"/>
      <c r="H107" s="103"/>
      <c r="I107" s="95"/>
      <c r="J107" s="93"/>
      <c r="K107" s="84"/>
    </row>
    <row r="108" spans="1:11" ht="15" thickBot="1" x14ac:dyDescent="0.45">
      <c r="A108" s="177"/>
      <c r="B108" s="181"/>
      <c r="C108" s="148" t="s">
        <v>4</v>
      </c>
      <c r="D108" s="52"/>
      <c r="E108" s="53"/>
      <c r="F108" s="58"/>
      <c r="G108" s="54"/>
      <c r="H108" s="104"/>
      <c r="I108" s="55"/>
      <c r="J108" s="97"/>
      <c r="K108" s="154"/>
    </row>
    <row r="109" spans="1:11" x14ac:dyDescent="0.4">
      <c r="A109" s="177"/>
      <c r="B109" s="182" t="s">
        <v>55</v>
      </c>
      <c r="C109" s="146" t="s">
        <v>5</v>
      </c>
      <c r="D109" s="10"/>
      <c r="E109" s="29"/>
      <c r="F109" s="30"/>
      <c r="G109" s="29"/>
      <c r="H109" s="30"/>
      <c r="I109" s="29"/>
      <c r="J109" s="37"/>
      <c r="K109" s="82"/>
    </row>
    <row r="110" spans="1:11" x14ac:dyDescent="0.4">
      <c r="A110" s="177"/>
      <c r="B110" s="180"/>
      <c r="C110" s="147" t="s">
        <v>0</v>
      </c>
      <c r="D110" s="11"/>
      <c r="E110" s="31"/>
      <c r="F110" s="32"/>
      <c r="G110" s="31"/>
      <c r="H110" s="32"/>
      <c r="I110" s="95"/>
      <c r="J110" s="93"/>
      <c r="K110" s="84"/>
    </row>
    <row r="111" spans="1:11" ht="15" thickBot="1" x14ac:dyDescent="0.45">
      <c r="A111" s="177"/>
      <c r="B111" s="181"/>
      <c r="C111" s="148" t="s">
        <v>4</v>
      </c>
      <c r="D111" s="12"/>
      <c r="E111" s="149"/>
      <c r="F111" s="101"/>
      <c r="G111" s="28"/>
      <c r="H111" s="34"/>
      <c r="I111" s="149"/>
      <c r="J111" s="59"/>
      <c r="K111" s="154"/>
    </row>
    <row r="112" spans="1:11" x14ac:dyDescent="0.4">
      <c r="A112" s="177"/>
      <c r="B112" s="182" t="s">
        <v>56</v>
      </c>
      <c r="C112" s="36" t="s">
        <v>5</v>
      </c>
      <c r="D112" s="13"/>
      <c r="E112" s="158"/>
      <c r="F112" s="29"/>
      <c r="G112" s="37"/>
      <c r="H112" s="102"/>
      <c r="I112" s="29"/>
      <c r="J112" s="37"/>
      <c r="K112" s="82"/>
    </row>
    <row r="113" spans="1:11" x14ac:dyDescent="0.4">
      <c r="A113" s="177"/>
      <c r="B113" s="180"/>
      <c r="C113" s="147" t="s">
        <v>0</v>
      </c>
      <c r="D113" s="11"/>
      <c r="E113" s="103"/>
      <c r="F113" s="31"/>
      <c r="G113" s="38"/>
      <c r="H113" s="103"/>
      <c r="I113" s="95"/>
      <c r="J113" s="93"/>
      <c r="K113" s="84"/>
    </row>
    <row r="114" spans="1:11" ht="15" thickBot="1" x14ac:dyDescent="0.45">
      <c r="A114" s="178"/>
      <c r="B114" s="181"/>
      <c r="C114" s="72" t="s">
        <v>4</v>
      </c>
      <c r="D114" s="14"/>
      <c r="E114" s="117"/>
      <c r="F114" s="149"/>
      <c r="G114" s="159"/>
      <c r="H114" s="117"/>
      <c r="I114" s="149"/>
      <c r="J114" s="59"/>
      <c r="K114" s="154"/>
    </row>
    <row r="115" spans="1:11" x14ac:dyDescent="0.4">
      <c r="A115" s="170" t="s">
        <v>38</v>
      </c>
      <c r="B115" s="171"/>
      <c r="C115" s="18" t="s">
        <v>5</v>
      </c>
      <c r="D115" s="19">
        <f>D100+D103+D106+D109+D112</f>
        <v>4006</v>
      </c>
      <c r="E115" s="19">
        <f t="shared" ref="E115:H115" si="15">E100+E103+E106+E109+E112</f>
        <v>1058</v>
      </c>
      <c r="F115" s="123">
        <f t="shared" si="15"/>
        <v>2435</v>
      </c>
      <c r="G115" s="19">
        <f t="shared" si="15"/>
        <v>1760</v>
      </c>
      <c r="H115" s="108">
        <f t="shared" si="15"/>
        <v>78</v>
      </c>
      <c r="I115" s="130">
        <f>I100+I103+I106+I109+I112</f>
        <v>692</v>
      </c>
      <c r="J115" s="130">
        <f>J100+J103+J106+J109+J112</f>
        <v>231</v>
      </c>
      <c r="K115" s="19">
        <f>SUM(D115:J115)</f>
        <v>10260</v>
      </c>
    </row>
    <row r="116" spans="1:11" x14ac:dyDescent="0.4">
      <c r="A116" s="170"/>
      <c r="B116" s="171"/>
      <c r="C116" s="20" t="s">
        <v>0</v>
      </c>
      <c r="D116" s="21">
        <f>D101+D104+D107+D110+D113</f>
        <v>2638</v>
      </c>
      <c r="E116" s="21">
        <f t="shared" ref="E116:H116" si="16">E101+E104+E107+E110+E113</f>
        <v>762</v>
      </c>
      <c r="F116" s="21">
        <f t="shared" si="16"/>
        <v>1622</v>
      </c>
      <c r="G116" s="21">
        <f t="shared" si="16"/>
        <v>1497</v>
      </c>
      <c r="H116" s="109">
        <f t="shared" si="16"/>
        <v>42</v>
      </c>
      <c r="I116" s="133">
        <f>I101+I104+I107+I110+I113</f>
        <v>323</v>
      </c>
      <c r="J116" s="133">
        <f>J101+J104+J107+J110+J113</f>
        <v>167</v>
      </c>
      <c r="K116" s="21">
        <f>SUM(D116:J116)</f>
        <v>7051</v>
      </c>
    </row>
    <row r="117" spans="1:11" ht="15" thickBot="1" x14ac:dyDescent="0.45">
      <c r="A117" s="172"/>
      <c r="B117" s="173"/>
      <c r="C117" s="22" t="s">
        <v>4</v>
      </c>
      <c r="D117" s="86">
        <f>D116/D115</f>
        <v>0.65851223165252126</v>
      </c>
      <c r="E117" s="86">
        <f t="shared" ref="E117:H117" si="17">E116/E115</f>
        <v>0.72022684310018903</v>
      </c>
      <c r="F117" s="86">
        <f t="shared" si="17"/>
        <v>0.66611909650924028</v>
      </c>
      <c r="G117" s="86">
        <f t="shared" si="17"/>
        <v>0.85056818181818183</v>
      </c>
      <c r="H117" s="110">
        <f t="shared" si="17"/>
        <v>0.53846153846153844</v>
      </c>
      <c r="I117" s="137">
        <f>I116/I115</f>
        <v>0.4667630057803468</v>
      </c>
      <c r="J117" s="116">
        <f>J116/J115</f>
        <v>0.72294372294372289</v>
      </c>
      <c r="K117" s="86">
        <f>K116/K115</f>
        <v>0.68723196881091619</v>
      </c>
    </row>
  </sheetData>
  <mergeCells count="49"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  <mergeCell ref="A1:C1"/>
    <mergeCell ref="A22:B22"/>
    <mergeCell ref="A18:B20"/>
    <mergeCell ref="B12:B14"/>
    <mergeCell ref="D1:J1"/>
    <mergeCell ref="A58:B60"/>
    <mergeCell ref="A42:B42"/>
    <mergeCell ref="A43:A57"/>
    <mergeCell ref="B43:B45"/>
    <mergeCell ref="B46:B48"/>
    <mergeCell ref="B49:B51"/>
    <mergeCell ref="B52:B54"/>
    <mergeCell ref="B55:B57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15:B117"/>
    <mergeCell ref="A99:B99"/>
    <mergeCell ref="A100:A114"/>
    <mergeCell ref="B100:B102"/>
    <mergeCell ref="B103:B105"/>
    <mergeCell ref="B106:B108"/>
    <mergeCell ref="B109:B111"/>
    <mergeCell ref="B112:B1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자료(6월01일주실적Upload)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2023-06-21T04:15:47Z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