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K\Desktop\2025년5월22일바탕화면정리\"/>
    </mc:Choice>
  </mc:AlternateContent>
  <xr:revisionPtr revIDLastSave="0" documentId="13_ncr:1_{868CA00B-4A3D-46CC-BEEE-83BDF38092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5월12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7" i="10" l="1"/>
  <c r="L326" i="10"/>
  <c r="H328" i="10"/>
  <c r="L328" i="10" l="1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L311" i="10" l="1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<sst xmlns="http://schemas.openxmlformats.org/spreadsheetml/2006/main" count="610" uniqueCount="140">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</sst>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41" fontId="3" fillId="7" borderId="61" xfId="2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3" fillId="7" borderId="2" xfId="2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3" fillId="7" borderId="2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6" xfId="1" applyFont="1" applyFill="1" applyBorder="1">
      <alignment vertical="center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7"/>
  <sheetViews>
    <sheetView tabSelected="1" topLeftCell="A308" workbookViewId="0">
      <selection activeCell="I329" sqref="I329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67" t="s">
        <v>11</v>
      </c>
      <c r="B1" s="268"/>
      <c r="C1" s="268"/>
      <c r="D1" s="269" t="s">
        <v>18</v>
      </c>
      <c r="E1" s="270"/>
      <c r="F1" s="270"/>
      <c r="G1" s="270"/>
      <c r="H1" s="270"/>
      <c r="I1" s="270"/>
      <c r="J1" s="270"/>
      <c r="K1" s="271"/>
      <c r="L1" s="36" t="s">
        <v>16</v>
      </c>
    </row>
    <row r="2" spans="1:12" ht="35.4" customHeight="1" thickBot="1" x14ac:dyDescent="0.45">
      <c r="A2" s="251" t="s">
        <v>9</v>
      </c>
      <c r="B2" s="252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64" t="s">
        <v>19</v>
      </c>
      <c r="B3" s="255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65"/>
      <c r="B4" s="258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65"/>
      <c r="B5" s="259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65"/>
      <c r="B6" s="256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65"/>
      <c r="B7" s="258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65"/>
      <c r="B8" s="258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65"/>
      <c r="B9" s="255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65"/>
      <c r="B10" s="258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65"/>
      <c r="B11" s="259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65"/>
      <c r="B12" s="255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65"/>
      <c r="B13" s="258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65"/>
      <c r="B14" s="259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65"/>
      <c r="B15" s="255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65"/>
      <c r="B16" s="258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66"/>
      <c r="B17" s="259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54" t="s">
        <v>15</v>
      </c>
      <c r="B18" s="260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54"/>
      <c r="B19" s="260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61"/>
      <c r="B20" s="262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51" t="s">
        <v>9</v>
      </c>
      <c r="B22" s="252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64" t="s">
        <v>31</v>
      </c>
      <c r="B23" s="255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65"/>
      <c r="B24" s="258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65"/>
      <c r="B25" s="259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65"/>
      <c r="B26" s="256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65"/>
      <c r="B27" s="258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65"/>
      <c r="B28" s="258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65"/>
      <c r="B29" s="255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65"/>
      <c r="B30" s="258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65"/>
      <c r="B31" s="259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65"/>
      <c r="B32" s="255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65"/>
      <c r="B33" s="258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65"/>
      <c r="B34" s="259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65"/>
      <c r="B35" s="255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65"/>
      <c r="B36" s="258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66"/>
      <c r="B37" s="259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54" t="s">
        <v>30</v>
      </c>
      <c r="B38" s="260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54"/>
      <c r="B39" s="260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61"/>
      <c r="B40" s="262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51" t="s">
        <v>9</v>
      </c>
      <c r="B42" s="252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54"/>
      <c r="B43" s="256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54"/>
      <c r="B44" s="258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54"/>
      <c r="B45" s="259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54"/>
      <c r="B46" s="256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54"/>
      <c r="B47" s="258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54"/>
      <c r="B48" s="258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54"/>
      <c r="B49" s="255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54"/>
      <c r="B50" s="258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54"/>
      <c r="B51" s="259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54"/>
      <c r="B52" s="255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54"/>
      <c r="B53" s="258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63"/>
      <c r="B54" s="259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54" t="s">
        <v>36</v>
      </c>
      <c r="B55" s="260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54"/>
      <c r="B56" s="260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61"/>
      <c r="B57" s="262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51" t="s">
        <v>9</v>
      </c>
      <c r="B59" s="252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53" t="s">
        <v>37</v>
      </c>
      <c r="B60" s="255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54"/>
      <c r="B61" s="258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54"/>
      <c r="B62" s="259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54"/>
      <c r="B63" s="255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54"/>
      <c r="B64" s="258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54"/>
      <c r="B65" s="259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54"/>
      <c r="B66" s="256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54"/>
      <c r="B67" s="258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54"/>
      <c r="B68" s="258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54"/>
      <c r="B69" s="255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54"/>
      <c r="B70" s="258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54"/>
      <c r="B71" s="259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54"/>
      <c r="B72" s="255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54"/>
      <c r="B73" s="258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63"/>
      <c r="B74" s="259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54" t="s">
        <v>38</v>
      </c>
      <c r="B75" s="260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54"/>
      <c r="B76" s="260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61"/>
      <c r="B77" s="262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51" t="s">
        <v>9</v>
      </c>
      <c r="B79" s="252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53" t="s">
        <v>44</v>
      </c>
      <c r="B80" s="255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54"/>
      <c r="B81" s="258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54"/>
      <c r="B82" s="259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54"/>
      <c r="B83" s="255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54"/>
      <c r="B84" s="258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54"/>
      <c r="B85" s="259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54"/>
      <c r="B86" s="256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54"/>
      <c r="B87" s="258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54"/>
      <c r="B88" s="258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54"/>
      <c r="B89" s="255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54"/>
      <c r="B90" s="258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54"/>
      <c r="B91" s="259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54"/>
      <c r="B92" s="255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54"/>
      <c r="B93" s="258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63"/>
      <c r="B94" s="259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54" t="s">
        <v>45</v>
      </c>
      <c r="B95" s="260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54"/>
      <c r="B96" s="260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61"/>
      <c r="B97" s="262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51" t="s">
        <v>9</v>
      </c>
      <c r="B99" s="252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53" t="s">
        <v>51</v>
      </c>
      <c r="B100" s="255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54"/>
      <c r="B101" s="258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54"/>
      <c r="B102" s="259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54"/>
      <c r="B103" s="255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54"/>
      <c r="B104" s="258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54"/>
      <c r="B105" s="259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54"/>
      <c r="B106" s="256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54"/>
      <c r="B107" s="258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54"/>
      <c r="B108" s="258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54"/>
      <c r="B109" s="255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54"/>
      <c r="B110" s="258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54"/>
      <c r="B111" s="259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54" t="s">
        <v>56</v>
      </c>
      <c r="B112" s="260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54"/>
      <c r="B113" s="260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61"/>
      <c r="B114" s="262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51" t="s">
        <v>9</v>
      </c>
      <c r="B116" s="252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53" t="s">
        <v>57</v>
      </c>
      <c r="B117" s="255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54"/>
      <c r="B118" s="258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54"/>
      <c r="B119" s="259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54"/>
      <c r="B120" s="255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54"/>
      <c r="B121" s="258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54"/>
      <c r="B122" s="259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54"/>
      <c r="B123" s="256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54"/>
      <c r="B124" s="258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54"/>
      <c r="B125" s="258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54"/>
      <c r="B126" s="255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54"/>
      <c r="B127" s="258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54"/>
      <c r="B128" s="259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54"/>
      <c r="B129" s="255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54"/>
      <c r="B130" s="258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63"/>
      <c r="B131" s="259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54" t="s">
        <v>58</v>
      </c>
      <c r="B132" s="260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54"/>
      <c r="B133" s="260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61"/>
      <c r="B134" s="262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51" t="s">
        <v>9</v>
      </c>
      <c r="B136" s="252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53" t="s">
        <v>63</v>
      </c>
      <c r="B137" s="255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54"/>
      <c r="B138" s="258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54"/>
      <c r="B139" s="259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54"/>
      <c r="B140" s="255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54"/>
      <c r="B141" s="258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54"/>
      <c r="B142" s="259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54"/>
      <c r="B143" s="256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54"/>
      <c r="B144" s="258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54"/>
      <c r="B145" s="258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54"/>
      <c r="B146" s="255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54"/>
      <c r="B147" s="258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54"/>
      <c r="B148" s="259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54"/>
      <c r="B149" s="255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54"/>
      <c r="B150" s="258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63"/>
      <c r="B151" s="259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54" t="s">
        <v>64</v>
      </c>
      <c r="B152" s="260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54"/>
      <c r="B153" s="260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61"/>
      <c r="B154" s="262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51" t="s">
        <v>9</v>
      </c>
      <c r="B156" s="252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53" t="s">
        <v>71</v>
      </c>
      <c r="B157" s="255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54"/>
      <c r="B158" s="258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54"/>
      <c r="B159" s="259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54"/>
      <c r="B160" s="255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54"/>
      <c r="B161" s="258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54"/>
      <c r="B162" s="259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54"/>
      <c r="B163" s="256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54"/>
      <c r="B164" s="258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54"/>
      <c r="B165" s="258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54"/>
      <c r="B166" s="255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54"/>
      <c r="B167" s="258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54"/>
      <c r="B168" s="259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54"/>
      <c r="B169" s="255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54"/>
      <c r="B170" s="258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63"/>
      <c r="B171" s="259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54" t="s">
        <v>72</v>
      </c>
      <c r="B172" s="260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54"/>
      <c r="B173" s="260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61"/>
      <c r="B174" s="262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51" t="s">
        <v>9</v>
      </c>
      <c r="B176" s="252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53" t="s">
        <v>78</v>
      </c>
      <c r="B177" s="255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54"/>
      <c r="B178" s="258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54"/>
      <c r="B179" s="259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54"/>
      <c r="B180" s="255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54"/>
      <c r="B181" s="258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54"/>
      <c r="B182" s="259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54"/>
      <c r="B183" s="256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54"/>
      <c r="B184" s="258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54"/>
      <c r="B185" s="258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54"/>
      <c r="B186" s="255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54"/>
      <c r="B187" s="258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54"/>
      <c r="B188" s="259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54"/>
      <c r="B189" s="255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54"/>
      <c r="B190" s="258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63"/>
      <c r="B191" s="259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54" t="s">
        <v>84</v>
      </c>
      <c r="B192" s="260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54"/>
      <c r="B193" s="260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61"/>
      <c r="B194" s="262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51" t="s">
        <v>9</v>
      </c>
      <c r="B196" s="252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53" t="s">
        <v>85</v>
      </c>
      <c r="B197" s="255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54"/>
      <c r="B198" s="256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54"/>
      <c r="B199" s="257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54"/>
      <c r="B200" s="255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54"/>
      <c r="B201" s="258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54"/>
      <c r="B202" s="259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54"/>
      <c r="B203" s="256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54"/>
      <c r="B204" s="258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54"/>
      <c r="B205" s="258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54"/>
      <c r="B206" s="255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54"/>
      <c r="B207" s="258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54"/>
      <c r="B208" s="259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54"/>
      <c r="B209" s="255" t="s">
        <v>91</v>
      </c>
      <c r="C209" s="50" t="s">
        <v>5</v>
      </c>
      <c r="D209" s="210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54"/>
      <c r="B210" s="258"/>
      <c r="C210" s="51" t="s">
        <v>0</v>
      </c>
      <c r="D210" s="209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63"/>
      <c r="B211" s="259"/>
      <c r="C211" s="52" t="s">
        <v>4</v>
      </c>
      <c r="D211" s="211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54" t="s">
        <v>86</v>
      </c>
      <c r="B212" s="260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54"/>
      <c r="B213" s="260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61"/>
      <c r="B214" s="262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51" t="s">
        <v>9</v>
      </c>
      <c r="B216" s="252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53" t="s">
        <v>92</v>
      </c>
      <c r="B217" s="255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54"/>
      <c r="B218" s="256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54"/>
      <c r="B219" s="257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54"/>
      <c r="B220" s="255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54"/>
      <c r="B221" s="258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54"/>
      <c r="B222" s="259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54"/>
      <c r="B223" s="256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54"/>
      <c r="B224" s="258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54"/>
      <c r="B225" s="258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54"/>
      <c r="B226" s="255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54"/>
      <c r="B227" s="258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54"/>
      <c r="B228" s="259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54"/>
      <c r="B229" s="255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54"/>
      <c r="B230" s="258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63"/>
      <c r="B231" s="259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54" t="s">
        <v>93</v>
      </c>
      <c r="B232" s="260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54"/>
      <c r="B233" s="260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61"/>
      <c r="B234" s="262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51" t="s">
        <v>9</v>
      </c>
      <c r="B236" s="252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53" t="s">
        <v>99</v>
      </c>
      <c r="B237" s="255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54"/>
      <c r="B238" s="256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54"/>
      <c r="B239" s="257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54"/>
      <c r="B240" s="255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54"/>
      <c r="B241" s="258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54"/>
      <c r="B242" s="259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54"/>
      <c r="B243" s="256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54"/>
      <c r="B244" s="258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54"/>
      <c r="B245" s="258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54"/>
      <c r="B246" s="255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54"/>
      <c r="B247" s="258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54"/>
      <c r="B248" s="259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54"/>
      <c r="B249" s="255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54"/>
      <c r="B250" s="258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63"/>
      <c r="B251" s="259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54" t="s">
        <v>104</v>
      </c>
      <c r="B252" s="260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54"/>
      <c r="B253" s="260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61"/>
      <c r="B254" s="262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51" t="s">
        <v>9</v>
      </c>
      <c r="B256" s="252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53" t="s">
        <v>107</v>
      </c>
      <c r="B257" s="255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54"/>
      <c r="B258" s="256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54"/>
      <c r="B259" s="257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54"/>
      <c r="B260" s="255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54"/>
      <c r="B261" s="258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54"/>
      <c r="B262" s="259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54"/>
      <c r="B263" s="256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54"/>
      <c r="B264" s="258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54"/>
      <c r="B265" s="258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54"/>
      <c r="B266" s="255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54"/>
      <c r="B267" s="258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54"/>
      <c r="B268" s="259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54" t="s">
        <v>112</v>
      </c>
      <c r="B269" s="260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54"/>
      <c r="B270" s="260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61"/>
      <c r="B271" s="262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51" t="s">
        <v>9</v>
      </c>
      <c r="B274" s="252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53" t="s">
        <v>113</v>
      </c>
      <c r="B275" s="255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54"/>
      <c r="B276" s="256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54"/>
      <c r="B277" s="257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54"/>
      <c r="B278" s="255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54"/>
      <c r="B279" s="258"/>
      <c r="C279" s="51" t="s">
        <v>0</v>
      </c>
      <c r="D279" s="11">
        <v>2264</v>
      </c>
      <c r="E279" s="125">
        <v>616</v>
      </c>
      <c r="F279" s="217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54"/>
      <c r="B280" s="259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54"/>
      <c r="B281" s="256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54"/>
      <c r="B282" s="258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54"/>
      <c r="B283" s="258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54"/>
      <c r="B284" s="255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54"/>
      <c r="B285" s="258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54"/>
      <c r="B286" s="259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54"/>
      <c r="B287" s="255" t="s">
        <v>119</v>
      </c>
      <c r="C287" s="50" t="s">
        <v>5</v>
      </c>
      <c r="D287" s="218"/>
      <c r="E287" s="5">
        <v>905</v>
      </c>
      <c r="F287" s="219"/>
      <c r="G287" s="219"/>
      <c r="H287" s="219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54"/>
      <c r="B288" s="258"/>
      <c r="C288" s="51" t="s">
        <v>0</v>
      </c>
      <c r="D288" s="220"/>
      <c r="E288" s="6">
        <v>559</v>
      </c>
      <c r="F288" s="221"/>
      <c r="G288" s="221"/>
      <c r="H288" s="221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63"/>
      <c r="B289" s="259"/>
      <c r="C289" s="52" t="s">
        <v>4</v>
      </c>
      <c r="D289" s="222"/>
      <c r="E289" s="7">
        <v>0.62</v>
      </c>
      <c r="F289" s="223"/>
      <c r="G289" s="222"/>
      <c r="H289" s="223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54" t="s">
        <v>114</v>
      </c>
      <c r="B290" s="260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54"/>
      <c r="B291" s="260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61"/>
      <c r="B292" s="262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2" t="s">
        <v>121</v>
      </c>
      <c r="F295" s="213" t="s">
        <v>0</v>
      </c>
      <c r="G295" s="213" t="s">
        <v>120</v>
      </c>
      <c r="H295" s="213" t="s">
        <v>122</v>
      </c>
    </row>
    <row r="296" spans="1:12" ht="16.2" hidden="1" thickBot="1" x14ac:dyDescent="0.45">
      <c r="E296" s="214" t="s">
        <v>123</v>
      </c>
      <c r="F296" s="215" t="s">
        <v>124</v>
      </c>
      <c r="G296" s="216">
        <v>0.67500000000000004</v>
      </c>
      <c r="H296" s="215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51" t="s">
        <v>9</v>
      </c>
      <c r="B299" s="252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53" t="s">
        <v>126</v>
      </c>
      <c r="B300" s="255" t="s">
        <v>127</v>
      </c>
      <c r="C300" s="17" t="s">
        <v>3</v>
      </c>
      <c r="D300" s="148">
        <v>3547</v>
      </c>
      <c r="E300" s="218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1">
        <v>332</v>
      </c>
      <c r="L300" s="106">
        <f>SUM(D300:K300)</f>
        <v>8701</v>
      </c>
    </row>
    <row r="301" spans="1:12" x14ac:dyDescent="0.4">
      <c r="A301" s="254"/>
      <c r="B301" s="256"/>
      <c r="C301" s="51" t="s">
        <v>0</v>
      </c>
      <c r="D301" s="107">
        <v>2051</v>
      </c>
      <c r="E301" s="220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2">
        <v>187</v>
      </c>
      <c r="L301" s="233">
        <f>SUM(D301:K301)</f>
        <v>5166</v>
      </c>
    </row>
    <row r="302" spans="1:12" ht="15" thickBot="1" x14ac:dyDescent="0.45">
      <c r="A302" s="254"/>
      <c r="B302" s="257"/>
      <c r="C302" s="52" t="s">
        <v>4</v>
      </c>
      <c r="D302" s="73">
        <v>0.57799999999999996</v>
      </c>
      <c r="E302" s="222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54"/>
      <c r="B303" s="255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54"/>
      <c r="B304" s="258"/>
      <c r="C304" s="51" t="s">
        <v>0</v>
      </c>
      <c r="D304" s="11">
        <v>2119</v>
      </c>
      <c r="E304" s="125">
        <v>668</v>
      </c>
      <c r="F304" s="217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3">
        <f>SUM(D304:K304)</f>
        <v>6173</v>
      </c>
    </row>
    <row r="305" spans="1:12" ht="15" thickBot="1" x14ac:dyDescent="0.45">
      <c r="A305" s="254"/>
      <c r="B305" s="259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54"/>
      <c r="B306" s="256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54"/>
      <c r="B307" s="258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3">
        <f>SUM(D307:K307)</f>
        <v>6145</v>
      </c>
    </row>
    <row r="308" spans="1:12" ht="15" thickBot="1" x14ac:dyDescent="0.45">
      <c r="A308" s="254"/>
      <c r="B308" s="258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54"/>
      <c r="B309" s="255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54"/>
      <c r="B310" s="258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54"/>
      <c r="B311" s="259"/>
      <c r="C311" s="16" t="s">
        <v>4</v>
      </c>
      <c r="D311" s="224">
        <v>0.57999999999999996</v>
      </c>
      <c r="E311" s="229">
        <v>0.60599999999999998</v>
      </c>
      <c r="F311" s="226">
        <v>0.54920000000000002</v>
      </c>
      <c r="G311" s="227">
        <v>0.81299999999999994</v>
      </c>
      <c r="H311" s="228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54"/>
      <c r="B312" s="274" t="s">
        <v>131</v>
      </c>
      <c r="C312" s="235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6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54"/>
      <c r="B313" s="275"/>
      <c r="C313" s="237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63"/>
      <c r="B314" s="276"/>
      <c r="C314" s="238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54" t="s">
        <v>132</v>
      </c>
      <c r="B315" s="260"/>
      <c r="C315" s="230" t="s">
        <v>5</v>
      </c>
      <c r="D315" s="225">
        <f t="shared" ref="D315:L315" si="56">D300+D303+D306+D309+D312</f>
        <v>15536</v>
      </c>
      <c r="E315" s="225">
        <f t="shared" ref="E315" si="57">E300+E303+E306+E309+E312</f>
        <v>4253</v>
      </c>
      <c r="F315" s="225">
        <f t="shared" si="56"/>
        <v>10762</v>
      </c>
      <c r="G315" s="225">
        <f t="shared" si="56"/>
        <v>6318</v>
      </c>
      <c r="H315" s="225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54"/>
      <c r="B316" s="260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61"/>
      <c r="B317" s="262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51" t="s">
        <v>9</v>
      </c>
      <c r="B319" s="252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53" t="s">
        <v>133</v>
      </c>
      <c r="B320" s="255" t="s">
        <v>135</v>
      </c>
      <c r="C320" s="17" t="s">
        <v>3</v>
      </c>
      <c r="D320" s="148">
        <v>2164</v>
      </c>
      <c r="E320" s="218"/>
      <c r="F320" s="218"/>
      <c r="G320" s="148">
        <v>478</v>
      </c>
      <c r="H320" s="218"/>
      <c r="I320" s="148">
        <v>104</v>
      </c>
      <c r="J320" s="202">
        <v>142</v>
      </c>
      <c r="K320" s="218"/>
      <c r="L320" s="106">
        <f>SUM(D320:K320)</f>
        <v>2888</v>
      </c>
    </row>
    <row r="321" spans="1:12" x14ac:dyDescent="0.4">
      <c r="A321" s="254"/>
      <c r="B321" s="256"/>
      <c r="C321" s="51" t="s">
        <v>0</v>
      </c>
      <c r="D321" s="107">
        <v>1242</v>
      </c>
      <c r="E321" s="220"/>
      <c r="F321" s="220"/>
      <c r="G321" s="107">
        <v>376</v>
      </c>
      <c r="H321" s="220"/>
      <c r="I321" s="107">
        <v>64</v>
      </c>
      <c r="J321" s="108">
        <v>44</v>
      </c>
      <c r="K321" s="220"/>
      <c r="L321" s="233">
        <f>SUM(D321:K321)</f>
        <v>1726</v>
      </c>
    </row>
    <row r="322" spans="1:12" ht="15" thickBot="1" x14ac:dyDescent="0.45">
      <c r="A322" s="254"/>
      <c r="B322" s="257"/>
      <c r="C322" s="52" t="s">
        <v>4</v>
      </c>
      <c r="D322" s="73">
        <v>0.57399999999999995</v>
      </c>
      <c r="E322" s="222"/>
      <c r="F322" s="222"/>
      <c r="G322" s="73">
        <v>0.78700000000000003</v>
      </c>
      <c r="H322" s="222"/>
      <c r="I322" s="73">
        <v>0.61499999999999999</v>
      </c>
      <c r="J322" s="73">
        <v>0.3</v>
      </c>
      <c r="K322" s="222"/>
      <c r="L322" s="101">
        <f>L321/L320</f>
        <v>0.5976454293628809</v>
      </c>
    </row>
    <row r="323" spans="1:12" x14ac:dyDescent="0.4">
      <c r="A323" s="254"/>
      <c r="B323" s="255" t="s">
        <v>136</v>
      </c>
      <c r="C323" s="50" t="s">
        <v>3</v>
      </c>
      <c r="D323" s="93">
        <v>2369</v>
      </c>
      <c r="E323" s="218"/>
      <c r="F323" s="123">
        <v>2173</v>
      </c>
      <c r="G323" s="10">
        <v>1054</v>
      </c>
      <c r="H323" s="218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54"/>
      <c r="B324" s="258"/>
      <c r="C324" s="51" t="s">
        <v>0</v>
      </c>
      <c r="D324" s="11">
        <v>1425</v>
      </c>
      <c r="E324" s="220"/>
      <c r="F324" s="217">
        <v>1106</v>
      </c>
      <c r="G324" s="11">
        <v>864</v>
      </c>
      <c r="H324" s="220"/>
      <c r="I324" s="114">
        <v>61</v>
      </c>
      <c r="J324" s="115">
        <v>140</v>
      </c>
      <c r="K324" s="116">
        <v>93</v>
      </c>
      <c r="L324" s="233">
        <f>SUM(D324:K324)</f>
        <v>3689</v>
      </c>
    </row>
    <row r="325" spans="1:12" ht="15" thickBot="1" x14ac:dyDescent="0.45">
      <c r="A325" s="254"/>
      <c r="B325" s="259"/>
      <c r="C325" s="52" t="s">
        <v>4</v>
      </c>
      <c r="D325" s="12">
        <v>0.60199999999999998</v>
      </c>
      <c r="E325" s="222"/>
      <c r="F325" s="164">
        <v>0.50890000000000002</v>
      </c>
      <c r="G325" s="12">
        <v>0.82</v>
      </c>
      <c r="H325" s="222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54"/>
      <c r="B326" s="272" t="s">
        <v>137</v>
      </c>
      <c r="C326" s="243" t="s">
        <v>3</v>
      </c>
      <c r="D326" s="244">
        <v>3251</v>
      </c>
      <c r="E326" s="152">
        <v>1308</v>
      </c>
      <c r="F326" s="234">
        <v>1923</v>
      </c>
      <c r="G326" s="245">
        <v>1479</v>
      </c>
      <c r="H326" s="152">
        <v>51</v>
      </c>
      <c r="I326" s="246">
        <v>498</v>
      </c>
      <c r="J326" s="152">
        <v>788</v>
      </c>
      <c r="K326" s="246">
        <v>309</v>
      </c>
      <c r="L326" s="239">
        <f>SUM(D326:K326)</f>
        <v>9607</v>
      </c>
    </row>
    <row r="327" spans="1:12" x14ac:dyDescent="0.4">
      <c r="A327" s="254"/>
      <c r="B327" s="273"/>
      <c r="C327" s="240" t="s">
        <v>0</v>
      </c>
      <c r="D327" s="209">
        <v>1918</v>
      </c>
      <c r="E327" s="208">
        <v>863</v>
      </c>
      <c r="F327" s="208">
        <v>1051</v>
      </c>
      <c r="G327" s="207">
        <v>1195</v>
      </c>
      <c r="H327" s="208">
        <v>22</v>
      </c>
      <c r="I327" s="195">
        <v>315</v>
      </c>
      <c r="J327" s="195">
        <v>311</v>
      </c>
      <c r="K327" s="195">
        <v>177</v>
      </c>
      <c r="L327" s="241">
        <f>SUM(D327:K327)</f>
        <v>5852</v>
      </c>
    </row>
    <row r="328" spans="1:12" ht="15" thickBot="1" x14ac:dyDescent="0.45">
      <c r="A328" s="254"/>
      <c r="B328" s="273"/>
      <c r="C328" s="247" t="s">
        <v>4</v>
      </c>
      <c r="D328" s="248">
        <v>0.59</v>
      </c>
      <c r="E328" s="161">
        <v>0.66</v>
      </c>
      <c r="F328" s="161">
        <v>0.54649999999999999</v>
      </c>
      <c r="G328" s="249">
        <v>0.80800000000000005</v>
      </c>
      <c r="H328" s="161">
        <f>H327/H326</f>
        <v>0.43137254901960786</v>
      </c>
      <c r="I328" s="250">
        <v>0.63300000000000001</v>
      </c>
      <c r="J328" s="161">
        <v>0.39</v>
      </c>
      <c r="K328" s="250">
        <v>0.56999999999999995</v>
      </c>
      <c r="L328" s="242">
        <f>L327/L326</f>
        <v>0.60913916935567813</v>
      </c>
    </row>
    <row r="329" spans="1:12" x14ac:dyDescent="0.4">
      <c r="A329" s="254"/>
      <c r="B329" s="255" t="s">
        <v>138</v>
      </c>
      <c r="C329" s="50" t="s">
        <v>5</v>
      </c>
      <c r="D329" s="65"/>
      <c r="E329" s="158"/>
      <c r="F329" s="67"/>
      <c r="G329" s="120"/>
      <c r="H329" s="111"/>
      <c r="I329" s="111"/>
      <c r="J329" s="67"/>
      <c r="K329" s="111"/>
      <c r="L329" s="2">
        <f>SUM(D329:K329)</f>
        <v>0</v>
      </c>
    </row>
    <row r="330" spans="1:12" x14ac:dyDescent="0.4">
      <c r="A330" s="254"/>
      <c r="B330" s="258"/>
      <c r="C330" s="51" t="s">
        <v>0</v>
      </c>
      <c r="D330" s="11"/>
      <c r="E330" s="159"/>
      <c r="F330" s="68"/>
      <c r="G330" s="122"/>
      <c r="H330" s="114"/>
      <c r="I330" s="118"/>
      <c r="J330" s="68"/>
      <c r="K330" s="118"/>
      <c r="L330" s="75">
        <f>SUM(D330:K330)</f>
        <v>0</v>
      </c>
    </row>
    <row r="331" spans="1:12" ht="15" thickBot="1" x14ac:dyDescent="0.45">
      <c r="A331" s="254"/>
      <c r="B331" s="259"/>
      <c r="C331" s="16" t="s">
        <v>4</v>
      </c>
      <c r="D331" s="224"/>
      <c r="E331" s="229"/>
      <c r="F331" s="226"/>
      <c r="G331" s="227"/>
      <c r="H331" s="228"/>
      <c r="I331" s="73"/>
      <c r="J331" s="71"/>
      <c r="K331" s="73"/>
      <c r="L331" s="76"/>
    </row>
    <row r="332" spans="1:12" x14ac:dyDescent="0.4">
      <c r="A332" s="254"/>
      <c r="B332" s="274" t="s">
        <v>139</v>
      </c>
      <c r="C332" s="235" t="s">
        <v>5</v>
      </c>
      <c r="D332" s="10"/>
      <c r="E332" s="10"/>
      <c r="F332" s="111"/>
      <c r="G332" s="111"/>
      <c r="H332" s="111"/>
      <c r="I332" s="236"/>
      <c r="J332" s="146"/>
      <c r="K332" s="157"/>
      <c r="L332" s="2">
        <f>SUM(D332:K332)</f>
        <v>0</v>
      </c>
    </row>
    <row r="333" spans="1:12" x14ac:dyDescent="0.4">
      <c r="A333" s="254"/>
      <c r="B333" s="275"/>
      <c r="C333" s="237" t="s">
        <v>0</v>
      </c>
      <c r="D333" s="11"/>
      <c r="E333" s="11"/>
      <c r="F333" s="114"/>
      <c r="G333" s="114"/>
      <c r="H333" s="114"/>
      <c r="I333" s="117"/>
      <c r="J333" s="147"/>
      <c r="K333" s="114"/>
      <c r="L333" s="75">
        <f>SUM(D333:K333)</f>
        <v>0</v>
      </c>
    </row>
    <row r="334" spans="1:12" ht="15" thickBot="1" x14ac:dyDescent="0.45">
      <c r="A334" s="263"/>
      <c r="B334" s="276"/>
      <c r="C334" s="238" t="s">
        <v>4</v>
      </c>
      <c r="D334" s="12"/>
      <c r="E334" s="12"/>
      <c r="F334" s="34"/>
      <c r="G334" s="12"/>
      <c r="H334" s="34"/>
      <c r="I334" s="20"/>
      <c r="J334" s="20"/>
      <c r="K334" s="34"/>
      <c r="L334" s="4"/>
    </row>
    <row r="335" spans="1:12" x14ac:dyDescent="0.4">
      <c r="A335" s="254" t="s">
        <v>134</v>
      </c>
      <c r="B335" s="260"/>
      <c r="C335" s="230" t="s">
        <v>5</v>
      </c>
      <c r="D335" s="225">
        <f t="shared" ref="D335:L336" si="62">D320+D323+D326+D329+D332</f>
        <v>7784</v>
      </c>
      <c r="E335" s="225">
        <f t="shared" si="62"/>
        <v>1308</v>
      </c>
      <c r="F335" s="225">
        <f t="shared" si="62"/>
        <v>4096</v>
      </c>
      <c r="G335" s="225">
        <f t="shared" si="62"/>
        <v>3011</v>
      </c>
      <c r="H335" s="225">
        <f t="shared" si="62"/>
        <v>51</v>
      </c>
      <c r="I335" s="42">
        <f t="shared" si="62"/>
        <v>695</v>
      </c>
      <c r="J335" s="42">
        <f t="shared" si="62"/>
        <v>1355</v>
      </c>
      <c r="K335" s="42">
        <f t="shared" si="62"/>
        <v>561</v>
      </c>
      <c r="L335" s="42">
        <f t="shared" si="62"/>
        <v>18861</v>
      </c>
    </row>
    <row r="336" spans="1:12" x14ac:dyDescent="0.4">
      <c r="A336" s="254"/>
      <c r="B336" s="260"/>
      <c r="C336" s="43" t="s">
        <v>0</v>
      </c>
      <c r="D336" s="44">
        <f t="shared" ref="D336" si="63">D321+D324+D327+D330+D333</f>
        <v>4585</v>
      </c>
      <c r="E336" s="44">
        <f t="shared" si="62"/>
        <v>863</v>
      </c>
      <c r="F336" s="44">
        <f t="shared" si="62"/>
        <v>2157</v>
      </c>
      <c r="G336" s="44">
        <f t="shared" si="62"/>
        <v>2435</v>
      </c>
      <c r="H336" s="44">
        <f t="shared" si="62"/>
        <v>22</v>
      </c>
      <c r="I336" s="44">
        <f t="shared" si="62"/>
        <v>440</v>
      </c>
      <c r="J336" s="44">
        <f t="shared" si="62"/>
        <v>495</v>
      </c>
      <c r="K336" s="44">
        <f t="shared" si="62"/>
        <v>270</v>
      </c>
      <c r="L336" s="44">
        <f t="shared" si="62"/>
        <v>11267</v>
      </c>
    </row>
    <row r="337" spans="1:12" ht="15" thickBot="1" x14ac:dyDescent="0.45">
      <c r="A337" s="261"/>
      <c r="B337" s="262"/>
      <c r="C337" s="45" t="s">
        <v>4</v>
      </c>
      <c r="D337" s="46">
        <f t="shared" ref="D337:L337" si="64">D336/D335</f>
        <v>0.58902877697841727</v>
      </c>
      <c r="E337" s="46"/>
      <c r="F337" s="46">
        <f t="shared" si="64"/>
        <v>0.526611328125</v>
      </c>
      <c r="G337" s="46">
        <f t="shared" si="64"/>
        <v>0.80870142809697776</v>
      </c>
      <c r="H337" s="46"/>
      <c r="I337" s="46">
        <f t="shared" si="64"/>
        <v>0.63309352517985606</v>
      </c>
      <c r="J337" s="46">
        <f t="shared" si="64"/>
        <v>0.36531365313653136</v>
      </c>
      <c r="K337" s="46">
        <f t="shared" si="64"/>
        <v>0.48128342245989303</v>
      </c>
      <c r="L337" s="46">
        <f t="shared" si="64"/>
        <v>0.59737023487619956</v>
      </c>
    </row>
  </sheetData>
  <mergeCells count="135"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자료(25년5월12일주)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2025-05-23T07:52:26Z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