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2월24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7" i="10" l="1"/>
  <c r="K291" i="10"/>
  <c r="J291" i="10"/>
  <c r="I291" i="10"/>
  <c r="H291" i="10"/>
  <c r="G291" i="10"/>
  <c r="F291" i="10"/>
  <c r="E291" i="10"/>
  <c r="D291" i="10"/>
  <c r="K290" i="10"/>
  <c r="J290" i="10"/>
  <c r="I290" i="10"/>
  <c r="I292" i="10" s="1"/>
  <c r="H290" i="10"/>
  <c r="G290" i="10"/>
  <c r="F290" i="10"/>
  <c r="E290" i="10"/>
  <c r="D290" i="10"/>
  <c r="L288" i="10"/>
  <c r="L287" i="10"/>
  <c r="L285" i="10"/>
  <c r="L284" i="10"/>
  <c r="L286" i="10" s="1"/>
  <c r="L282" i="10"/>
  <c r="L281" i="10"/>
  <c r="L279" i="10"/>
  <c r="L278" i="10"/>
  <c r="L276" i="10"/>
  <c r="L275" i="10"/>
  <c r="F292" i="10" l="1"/>
  <c r="K292" i="10"/>
  <c r="L283" i="10"/>
  <c r="H292" i="10"/>
  <c r="L290" i="10"/>
  <c r="J292" i="10"/>
  <c r="L289" i="10"/>
  <c r="E292" i="10"/>
  <c r="G292" i="10"/>
  <c r="L277" i="10"/>
  <c r="L280" i="10"/>
  <c r="D292" i="10"/>
  <c r="L291" i="10"/>
  <c r="L267" i="10"/>
  <c r="L266" i="10"/>
  <c r="H268" i="10"/>
  <c r="L268" i="10" l="1"/>
  <c r="L292" i="10"/>
  <c r="L264" i="10"/>
  <c r="L263" i="10"/>
  <c r="H265" i="10"/>
  <c r="L265" i="10" l="1"/>
  <c r="L261" i="10"/>
  <c r="L260" i="10"/>
  <c r="L262" i="10" l="1"/>
  <c r="H262" i="10"/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<sst xmlns="http://schemas.openxmlformats.org/spreadsheetml/2006/main" count="531" uniqueCount="120">
  <si>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</si>
  <si>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</si>
  <si>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</si>
  <si>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</si>
  <si>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</si>
  <si>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</si>
  <si>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</si>
  <si>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</si>
  <si>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</si>
  <si>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</si>
  <si>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</si>
  <si>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</si>
  <si>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</si>
  <si>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</si>
  <si>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</si>
  <si>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</si>
  <si>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</si>
  <si>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</si>
  <si>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</si>
  <si>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</si>
  <si>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</si>
  <si>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</si>
  <si>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</si>
  <si>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</si>
  <si>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</si>
  <si>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</si>
  <si>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</si>
  <si>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</si>
  <si>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</si>
  <si>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</si>
  <si>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</si>
  <si>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</si>
  <si>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</si>
  <si>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</si>
  <si>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</si>
  <si>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</si>
  <si>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</si>
  <si>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</si>
  <si>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</si>
  <si>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</si>
  <si>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</si>
  <si>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</si>
  <si>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</si>
  <si>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</si>
  <si>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</si>
  <si>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</si>
  <si>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</si>
  <si>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</si>
  <si>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</si>
  <si>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</si>
  <si>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</si>
  <si>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</si>
  <si>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</si>
  <si>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</si>
  <si>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</si>
  <si>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</si>
  <si>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</si>
  <si>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</si>
  <si>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</si>
  <si>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</si>
  <si>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</si>
  <si>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</si>
  <si>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</si>
  <si>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</si>
  <si>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</si>
  <si>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</si>
  <si>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</si>
  <si>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</si>
  <si>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</si>
  <si>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</si>
  <si>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</si>
  <si>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</si>
  <si>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</si>
  <si>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</si>
  <si>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</si>
  <si>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</si>
  <si>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</si>
  <si>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</si>
  <si>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</si>
  <si>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</si>
  <si>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</si>
  <si>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</si>
  <si>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</si>
  <si>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</si>
  <si>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</si>
  <si>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</si>
  <si>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</si>
  <si>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</si>
  <si>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</si>
  <si>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</si>
  <si>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</si>
  <si>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</si>
  <si>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</si>
  <si>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</si>
  <si>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</si>
  <si>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</si>
  <si>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</si>
  <si>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</si>
  <si>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</si>
  <si>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</si>
  <si>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</si>
  <si>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</si>
  <si>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</si>
  <si>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</si>
  <si>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</si>
  <si>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</si>
  <si>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</si>
  <si>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</si>
  <si>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</si>
  <si>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</si>
  <si>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</si>
  <si>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</si>
  <si>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</si>
  <si>
    <t>2025년
03월</t>
    <phoneticPr fontId="1" type="noConversion"/>
  </si>
  <si>
    <t>3월 전체 합계 
(협회 입력 관리)</t>
    <phoneticPr fontId="1" type="noConversion"/>
  </si>
  <si>
    <t>3월04일주
(화~)</t>
    <phoneticPr fontId="1" type="noConversion"/>
  </si>
  <si>
    <t>3월10일주
(월~)</t>
    <phoneticPr fontId="1" type="noConversion"/>
  </si>
  <si>
    <t>3월17일주
(월~)</t>
    <phoneticPr fontId="1" type="noConversion"/>
  </si>
  <si>
    <t>3월24일주
(월~)</t>
    <phoneticPr fontId="1" type="noConversion"/>
  </si>
  <si>
    <t>03월31일주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</si>
</sst>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63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  <xf numFmtId="41" fontId="3" fillId="7" borderId="13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3" fillId="7" borderId="30" xfId="2" applyFont="1" applyFill="1" applyBorder="1">
      <alignment vertical="center"/>
    </xf>
    <xf numFmtId="9" fontId="3" fillId="7" borderId="29" xfId="1" applyNumberFormat="1" applyFont="1" applyFill="1" applyBorder="1">
      <alignment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horizontal="center" vertical="center" wrapText="1"/>
    </xf>
    <xf numFmtId="41" fontId="9" fillId="7" borderId="10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0" fontId="9" fillId="7" borderId="20" xfId="0" applyFont="1" applyFill="1" applyBorder="1" applyAlignment="1">
      <alignment horizontal="center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0" fontId="9" fillId="7" borderId="21" xfId="0" applyFont="1" applyFill="1" applyBorder="1" applyAlignment="1">
      <alignment horizontal="center" vertical="center" wrapText="1"/>
    </xf>
    <xf numFmtId="9" fontId="5" fillId="7" borderId="4" xfId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2"/>
  <sheetViews>
    <sheetView tabSelected="1" topLeftCell="A273" workbookViewId="0">
      <selection activeCell="F296" sqref="F296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47" t="s">
        <v>11</v>
      </c>
      <c r="B1" s="248"/>
      <c r="C1" s="248"/>
      <c r="D1" s="249" t="s">
        <v>18</v>
      </c>
      <c r="E1" s="250"/>
      <c r="F1" s="250"/>
      <c r="G1" s="250"/>
      <c r="H1" s="250"/>
      <c r="I1" s="250"/>
      <c r="J1" s="250"/>
      <c r="K1" s="251"/>
      <c r="L1" s="36" t="s">
        <v>16</v>
      </c>
    </row>
    <row r="2" spans="1:12" ht="35.4" customHeight="1" thickBot="1" x14ac:dyDescent="0.45">
      <c r="A2" s="228" t="s">
        <v>9</v>
      </c>
      <c r="B2" s="22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44" t="s">
        <v>19</v>
      </c>
      <c r="B3" s="23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45"/>
      <c r="B4" s="235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45"/>
      <c r="B5" s="236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45"/>
      <c r="B6" s="23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45"/>
      <c r="B7" s="235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45"/>
      <c r="B8" s="235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45"/>
      <c r="B9" s="23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45"/>
      <c r="B10" s="235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45"/>
      <c r="B11" s="236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45"/>
      <c r="B12" s="23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45"/>
      <c r="B13" s="235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45"/>
      <c r="B14" s="236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45"/>
      <c r="B15" s="23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45"/>
      <c r="B16" s="235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46"/>
      <c r="B17" s="236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31" t="s">
        <v>15</v>
      </c>
      <c r="B18" s="24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31"/>
      <c r="B19" s="24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41"/>
      <c r="B20" s="24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8" t="s">
        <v>9</v>
      </c>
      <c r="B22" s="22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44" t="s">
        <v>31</v>
      </c>
      <c r="B23" s="23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45"/>
      <c r="B24" s="235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45"/>
      <c r="B25" s="236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45"/>
      <c r="B26" s="23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45"/>
      <c r="B27" s="235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45"/>
      <c r="B28" s="235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45"/>
      <c r="B29" s="23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45"/>
      <c r="B30" s="235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45"/>
      <c r="B31" s="236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45"/>
      <c r="B32" s="23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45"/>
      <c r="B33" s="235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45"/>
      <c r="B34" s="236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45"/>
      <c r="B35" s="23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45"/>
      <c r="B36" s="235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46"/>
      <c r="B37" s="236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31" t="s">
        <v>30</v>
      </c>
      <c r="B38" s="24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31"/>
      <c r="B39" s="24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41"/>
      <c r="B40" s="24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8" t="s">
        <v>9</v>
      </c>
      <c r="B42" s="22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31"/>
      <c r="B43" s="233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31"/>
      <c r="B44" s="235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31"/>
      <c r="B45" s="236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31"/>
      <c r="B46" s="233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31"/>
      <c r="B47" s="235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31"/>
      <c r="B48" s="235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31"/>
      <c r="B49" s="232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31"/>
      <c r="B50" s="235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31"/>
      <c r="B51" s="236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31"/>
      <c r="B52" s="232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31"/>
      <c r="B53" s="235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43"/>
      <c r="B54" s="236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31" t="s">
        <v>36</v>
      </c>
      <c r="B55" s="240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31"/>
      <c r="B56" s="240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41"/>
      <c r="B57" s="242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8" t="s">
        <v>9</v>
      </c>
      <c r="B59" s="22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30" t="s">
        <v>37</v>
      </c>
      <c r="B60" s="232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31"/>
      <c r="B61" s="235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31"/>
      <c r="B62" s="236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31"/>
      <c r="B63" s="232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31"/>
      <c r="B64" s="235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31"/>
      <c r="B65" s="236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31"/>
      <c r="B66" s="233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31"/>
      <c r="B67" s="235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31"/>
      <c r="B68" s="235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31"/>
      <c r="B69" s="232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31"/>
      <c r="B70" s="235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31"/>
      <c r="B71" s="236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31"/>
      <c r="B72" s="232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31"/>
      <c r="B73" s="235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43"/>
      <c r="B74" s="236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31" t="s">
        <v>38</v>
      </c>
      <c r="B75" s="240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31"/>
      <c r="B76" s="240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41"/>
      <c r="B77" s="242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8" t="s">
        <v>9</v>
      </c>
      <c r="B79" s="22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30" t="s">
        <v>44</v>
      </c>
      <c r="B80" s="232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31"/>
      <c r="B81" s="235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31"/>
      <c r="B82" s="236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31"/>
      <c r="B83" s="232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31"/>
      <c r="B84" s="235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31"/>
      <c r="B85" s="236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31"/>
      <c r="B86" s="233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31"/>
      <c r="B87" s="235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31"/>
      <c r="B88" s="235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31"/>
      <c r="B89" s="232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31"/>
      <c r="B90" s="235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31"/>
      <c r="B91" s="236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31"/>
      <c r="B92" s="232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31"/>
      <c r="B93" s="235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43"/>
      <c r="B94" s="236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31" t="s">
        <v>45</v>
      </c>
      <c r="B95" s="240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31"/>
      <c r="B96" s="240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41"/>
      <c r="B97" s="242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8" t="s">
        <v>9</v>
      </c>
      <c r="B99" s="22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30" t="s">
        <v>51</v>
      </c>
      <c r="B100" s="232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31"/>
      <c r="B101" s="235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31"/>
      <c r="B102" s="236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31"/>
      <c r="B103" s="232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31"/>
      <c r="B104" s="235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31"/>
      <c r="B105" s="236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31"/>
      <c r="B106" s="233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31"/>
      <c r="B107" s="235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31"/>
      <c r="B108" s="235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31"/>
      <c r="B109" s="232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31"/>
      <c r="B110" s="235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31"/>
      <c r="B111" s="236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31" t="s">
        <v>56</v>
      </c>
      <c r="B112" s="240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31"/>
      <c r="B113" s="240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41"/>
      <c r="B114" s="242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8" t="s">
        <v>9</v>
      </c>
      <c r="B116" s="22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30" t="s">
        <v>57</v>
      </c>
      <c r="B117" s="232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31"/>
      <c r="B118" s="235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31"/>
      <c r="B119" s="236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31"/>
      <c r="B120" s="232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31"/>
      <c r="B121" s="235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31"/>
      <c r="B122" s="236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31"/>
      <c r="B123" s="233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31"/>
      <c r="B124" s="235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31"/>
      <c r="B125" s="235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31"/>
      <c r="B126" s="232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31"/>
      <c r="B127" s="235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31"/>
      <c r="B128" s="236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31"/>
      <c r="B129" s="232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31"/>
      <c r="B130" s="235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43"/>
      <c r="B131" s="236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31" t="s">
        <v>58</v>
      </c>
      <c r="B132" s="240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31"/>
      <c r="B133" s="240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41"/>
      <c r="B134" s="242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8" t="s">
        <v>9</v>
      </c>
      <c r="B136" s="22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30" t="s">
        <v>63</v>
      </c>
      <c r="B137" s="232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31"/>
      <c r="B138" s="235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31"/>
      <c r="B139" s="236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31"/>
      <c r="B140" s="232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31"/>
      <c r="B141" s="235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31"/>
      <c r="B142" s="236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31"/>
      <c r="B143" s="233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31"/>
      <c r="B144" s="235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31"/>
      <c r="B145" s="235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31"/>
      <c r="B146" s="232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31"/>
      <c r="B147" s="235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31"/>
      <c r="B148" s="236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31"/>
      <c r="B149" s="232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31"/>
      <c r="B150" s="235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43"/>
      <c r="B151" s="236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31" t="s">
        <v>64</v>
      </c>
      <c r="B152" s="240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31"/>
      <c r="B153" s="240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41"/>
      <c r="B154" s="242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8" t="s">
        <v>9</v>
      </c>
      <c r="B156" s="22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30" t="s">
        <v>71</v>
      </c>
      <c r="B157" s="232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31"/>
      <c r="B158" s="235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31"/>
      <c r="B159" s="236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31"/>
      <c r="B160" s="232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31"/>
      <c r="B161" s="235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31"/>
      <c r="B162" s="236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31"/>
      <c r="B163" s="233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31"/>
      <c r="B164" s="235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31"/>
      <c r="B165" s="235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31"/>
      <c r="B166" s="232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31"/>
      <c r="B167" s="235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31"/>
      <c r="B168" s="236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31"/>
      <c r="B169" s="232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31"/>
      <c r="B170" s="235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43"/>
      <c r="B171" s="236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31" t="s">
        <v>72</v>
      </c>
      <c r="B172" s="240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31"/>
      <c r="B173" s="240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41"/>
      <c r="B174" s="242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8" t="s">
        <v>9</v>
      </c>
      <c r="B176" s="22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30" t="s">
        <v>78</v>
      </c>
      <c r="B177" s="232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31"/>
      <c r="B178" s="235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31"/>
      <c r="B179" s="236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31"/>
      <c r="B180" s="232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31"/>
      <c r="B181" s="235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31"/>
      <c r="B182" s="236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31"/>
      <c r="B183" s="233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31"/>
      <c r="B184" s="235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31"/>
      <c r="B185" s="235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31"/>
      <c r="B186" s="232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31"/>
      <c r="B187" s="235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31"/>
      <c r="B188" s="236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31"/>
      <c r="B189" s="232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31"/>
      <c r="B190" s="235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43"/>
      <c r="B191" s="236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31" t="s">
        <v>84</v>
      </c>
      <c r="B192" s="240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31"/>
      <c r="B193" s="240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41"/>
      <c r="B194" s="242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8" t="s">
        <v>9</v>
      </c>
      <c r="B196" s="229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30" t="s">
        <v>85</v>
      </c>
      <c r="B197" s="232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31"/>
      <c r="B198" s="233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31"/>
      <c r="B199" s="23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31"/>
      <c r="B200" s="232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31"/>
      <c r="B201" s="235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31"/>
      <c r="B202" s="236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31"/>
      <c r="B203" s="233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31"/>
      <c r="B204" s="235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31"/>
      <c r="B205" s="235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31"/>
      <c r="B206" s="232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31"/>
      <c r="B207" s="235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31"/>
      <c r="B208" s="236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31"/>
      <c r="B209" s="232" t="s">
        <v>91</v>
      </c>
      <c r="C209" s="50" t="s">
        <v>5</v>
      </c>
      <c r="D209" s="215">
        <v>3439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9493</v>
      </c>
    </row>
    <row r="210" spans="1:12" x14ac:dyDescent="0.4">
      <c r="A210" s="231"/>
      <c r="B210" s="235"/>
      <c r="C210" s="51" t="s">
        <v>0</v>
      </c>
      <c r="D210" s="214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43"/>
      <c r="B211" s="236"/>
      <c r="C211" s="52" t="s">
        <v>4</v>
      </c>
      <c r="D211" s="216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0.56683872326977769</v>
      </c>
    </row>
    <row r="212" spans="1:12" x14ac:dyDescent="0.4">
      <c r="A212" s="231" t="s">
        <v>86</v>
      </c>
      <c r="B212" s="240"/>
      <c r="C212" s="41" t="s">
        <v>5</v>
      </c>
      <c r="D212" s="42">
        <f t="shared" ref="D212:L212" si="38">D197+D200+D203+D206+D209</f>
        <v>15001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200">
        <f t="shared" si="38"/>
        <v>38296</v>
      </c>
    </row>
    <row r="213" spans="1:12" x14ac:dyDescent="0.4">
      <c r="A213" s="231"/>
      <c r="B213" s="240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201">
        <f t="shared" si="39"/>
        <v>22561</v>
      </c>
    </row>
    <row r="214" spans="1:12" ht="15" thickBot="1" x14ac:dyDescent="0.45">
      <c r="A214" s="241"/>
      <c r="B214" s="242"/>
      <c r="C214" s="45" t="s">
        <v>4</v>
      </c>
      <c r="D214" s="46">
        <f t="shared" ref="D214" si="40">D213/D212</f>
        <v>0.51763215785614292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202">
        <f t="shared" si="41"/>
        <v>0.5891215792772091</v>
      </c>
    </row>
    <row r="215" spans="1:12" ht="15" thickBot="1" x14ac:dyDescent="0.45"/>
    <row r="216" spans="1:12" ht="37.799999999999997" customHeight="1" thickBot="1" x14ac:dyDescent="0.45">
      <c r="A216" s="228" t="s">
        <v>9</v>
      </c>
      <c r="B216" s="229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30" t="s">
        <v>92</v>
      </c>
      <c r="B217" s="232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31"/>
      <c r="B218" s="233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31"/>
      <c r="B219" s="23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31"/>
      <c r="B220" s="232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31"/>
      <c r="B221" s="235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31"/>
      <c r="B222" s="236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31"/>
      <c r="B223" s="233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31"/>
      <c r="B224" s="235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31"/>
      <c r="B225" s="235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31"/>
      <c r="B226" s="232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31"/>
      <c r="B227" s="235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31"/>
      <c r="B228" s="236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31"/>
      <c r="B229" s="232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31"/>
      <c r="B230" s="235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43"/>
      <c r="B231" s="236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31" t="s">
        <v>93</v>
      </c>
      <c r="B232" s="240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31"/>
      <c r="B233" s="240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41"/>
      <c r="B234" s="242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8" t="s">
        <v>9</v>
      </c>
      <c r="B236" s="229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30" t="s">
        <v>99</v>
      </c>
      <c r="B237" s="232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31"/>
      <c r="B238" s="233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31"/>
      <c r="B239" s="234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31"/>
      <c r="B240" s="232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31"/>
      <c r="B241" s="235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31"/>
      <c r="B242" s="236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31"/>
      <c r="B243" s="233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31"/>
      <c r="B244" s="235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31"/>
      <c r="B245" s="235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31"/>
      <c r="B246" s="232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31"/>
      <c r="B247" s="235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31"/>
      <c r="B248" s="236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31"/>
      <c r="B249" s="232" t="s">
        <v>106</v>
      </c>
      <c r="C249" s="50" t="s">
        <v>5</v>
      </c>
      <c r="D249" s="204"/>
      <c r="E249" s="204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31"/>
      <c r="B250" s="235"/>
      <c r="C250" s="51" t="s">
        <v>0</v>
      </c>
      <c r="D250" s="205"/>
      <c r="E250" s="205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43"/>
      <c r="B251" s="236"/>
      <c r="C251" s="52" t="s">
        <v>4</v>
      </c>
      <c r="D251" s="206"/>
      <c r="E251" s="206"/>
      <c r="F251" s="145"/>
      <c r="G251" s="207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31" t="s">
        <v>104</v>
      </c>
      <c r="B252" s="240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31"/>
      <c r="B253" s="240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41"/>
      <c r="B254" s="242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28" t="s">
        <v>9</v>
      </c>
      <c r="B256" s="229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30" t="s">
        <v>107</v>
      </c>
      <c r="B257" s="232" t="s">
        <v>110</v>
      </c>
      <c r="C257" s="17" t="s">
        <v>3</v>
      </c>
      <c r="D257" s="149">
        <v>4054</v>
      </c>
      <c r="E257" s="149">
        <v>933</v>
      </c>
      <c r="F257" s="149">
        <v>2178</v>
      </c>
      <c r="G257" s="149">
        <v>1691</v>
      </c>
      <c r="H257" s="112">
        <v>40</v>
      </c>
      <c r="I257" s="149">
        <v>629</v>
      </c>
      <c r="J257" s="203">
        <v>275</v>
      </c>
      <c r="K257" s="106">
        <v>213</v>
      </c>
      <c r="L257" s="107">
        <f>SUM(D257:K257)</f>
        <v>10013</v>
      </c>
    </row>
    <row r="258" spans="1:12" x14ac:dyDescent="0.4">
      <c r="A258" s="231"/>
      <c r="B258" s="233"/>
      <c r="C258" s="51" t="s">
        <v>0</v>
      </c>
      <c r="D258" s="108">
        <v>2628</v>
      </c>
      <c r="E258" s="108">
        <v>639</v>
      </c>
      <c r="F258" s="108">
        <v>1405</v>
      </c>
      <c r="G258" s="108">
        <v>1431</v>
      </c>
      <c r="H258" s="115">
        <v>16</v>
      </c>
      <c r="I258" s="108">
        <v>356</v>
      </c>
      <c r="J258" s="109">
        <v>187</v>
      </c>
      <c r="K258" s="110">
        <v>111</v>
      </c>
      <c r="L258" s="111">
        <f>SUM(D258:K258)</f>
        <v>6773</v>
      </c>
    </row>
    <row r="259" spans="1:12" ht="15" thickBot="1" x14ac:dyDescent="0.45">
      <c r="A259" s="231"/>
      <c r="B259" s="234"/>
      <c r="C259" s="52" t="s">
        <v>4</v>
      </c>
      <c r="D259" s="102">
        <v>0.64800000000000002</v>
      </c>
      <c r="E259" s="102">
        <v>0.68500000000000005</v>
      </c>
      <c r="F259" s="102">
        <v>0.64500000000000002</v>
      </c>
      <c r="G259" s="102">
        <v>0.84599999999999997</v>
      </c>
      <c r="H259" s="34">
        <f>H258/H257</f>
        <v>0.4</v>
      </c>
      <c r="I259" s="102">
        <v>0.56599999999999995</v>
      </c>
      <c r="J259" s="102">
        <v>0.68</v>
      </c>
      <c r="K259" s="102">
        <v>0.52</v>
      </c>
      <c r="L259" s="101">
        <f>L258/L257</f>
        <v>0.67642065315090383</v>
      </c>
    </row>
    <row r="260" spans="1:12" x14ac:dyDescent="0.4">
      <c r="A260" s="231"/>
      <c r="B260" s="232" t="s">
        <v>108</v>
      </c>
      <c r="C260" s="50" t="s">
        <v>3</v>
      </c>
      <c r="D260" s="93">
        <v>3288</v>
      </c>
      <c r="E260" s="112">
        <v>834</v>
      </c>
      <c r="F260" s="124">
        <v>1718</v>
      </c>
      <c r="G260" s="10">
        <v>1563</v>
      </c>
      <c r="H260" s="125">
        <v>43</v>
      </c>
      <c r="I260" s="125">
        <v>629</v>
      </c>
      <c r="J260" s="113">
        <v>440</v>
      </c>
      <c r="K260" s="114">
        <v>216</v>
      </c>
      <c r="L260" s="3">
        <f>SUM(D260:K260)</f>
        <v>8731</v>
      </c>
    </row>
    <row r="261" spans="1:12" x14ac:dyDescent="0.4">
      <c r="A261" s="231"/>
      <c r="B261" s="235"/>
      <c r="C261" s="51" t="s">
        <v>0</v>
      </c>
      <c r="D261" s="11">
        <v>2174</v>
      </c>
      <c r="E261" s="126">
        <v>554</v>
      </c>
      <c r="F261" s="88">
        <v>1146</v>
      </c>
      <c r="G261" s="11">
        <v>1296</v>
      </c>
      <c r="H261" s="115">
        <v>13</v>
      </c>
      <c r="I261" s="115">
        <v>356</v>
      </c>
      <c r="J261" s="116">
        <v>337</v>
      </c>
      <c r="K261" s="117">
        <v>126</v>
      </c>
      <c r="L261" s="75">
        <f>SUM(D261:K261)</f>
        <v>6002</v>
      </c>
    </row>
    <row r="262" spans="1:12" ht="15" thickBot="1" x14ac:dyDescent="0.45">
      <c r="A262" s="231"/>
      <c r="B262" s="236"/>
      <c r="C262" s="52" t="s">
        <v>4</v>
      </c>
      <c r="D262" s="12">
        <v>0.66</v>
      </c>
      <c r="E262" s="89">
        <v>0.66400000000000003</v>
      </c>
      <c r="F262" s="165">
        <v>0.66700000000000004</v>
      </c>
      <c r="G262" s="12">
        <v>0.82699999999999996</v>
      </c>
      <c r="H262" s="34">
        <f>H261/H260</f>
        <v>0.30232558139534882</v>
      </c>
      <c r="I262" s="34">
        <v>0.56599999999999995</v>
      </c>
      <c r="J262" s="94">
        <v>0.76</v>
      </c>
      <c r="K262" s="34">
        <v>0.57999999999999996</v>
      </c>
      <c r="L262" s="4">
        <f>L261/L260</f>
        <v>0.68743557439010428</v>
      </c>
    </row>
    <row r="263" spans="1:12" x14ac:dyDescent="0.4">
      <c r="A263" s="231"/>
      <c r="B263" s="233" t="s">
        <v>109</v>
      </c>
      <c r="C263" s="17" t="s">
        <v>3</v>
      </c>
      <c r="D263" s="8">
        <v>3124</v>
      </c>
      <c r="E263" s="112">
        <v>1252</v>
      </c>
      <c r="F263" s="158">
        <v>1888</v>
      </c>
      <c r="G263" s="22">
        <v>1458</v>
      </c>
      <c r="H263" s="112">
        <v>45</v>
      </c>
      <c r="I263" s="128">
        <v>835</v>
      </c>
      <c r="J263" s="112">
        <v>440</v>
      </c>
      <c r="K263" s="128">
        <v>315</v>
      </c>
      <c r="L263" s="3">
        <f>SUM(D263:K263)</f>
        <v>9357</v>
      </c>
    </row>
    <row r="264" spans="1:12" x14ac:dyDescent="0.4">
      <c r="A264" s="231"/>
      <c r="B264" s="235"/>
      <c r="C264" s="51" t="s">
        <v>0</v>
      </c>
      <c r="D264" s="6">
        <v>2137</v>
      </c>
      <c r="E264" s="115">
        <v>849</v>
      </c>
      <c r="F264" s="115">
        <v>1268</v>
      </c>
      <c r="G264" s="11">
        <v>1185</v>
      </c>
      <c r="H264" s="115">
        <v>16</v>
      </c>
      <c r="I264" s="119">
        <v>487</v>
      </c>
      <c r="J264" s="119">
        <v>337</v>
      </c>
      <c r="K264" s="119">
        <v>141</v>
      </c>
      <c r="L264" s="75">
        <f>SUM(D264:K264)</f>
        <v>6420</v>
      </c>
    </row>
    <row r="265" spans="1:12" ht="15" thickBot="1" x14ac:dyDescent="0.45">
      <c r="A265" s="231"/>
      <c r="B265" s="235"/>
      <c r="C265" s="16" t="s">
        <v>4</v>
      </c>
      <c r="D265" s="54">
        <v>0.68400000000000005</v>
      </c>
      <c r="E265" s="34">
        <v>0.67800000000000005</v>
      </c>
      <c r="F265" s="34">
        <v>0.67159999999999997</v>
      </c>
      <c r="G265" s="56">
        <v>0.81299999999999994</v>
      </c>
      <c r="H265" s="34">
        <f>H264/H263</f>
        <v>0.35555555555555557</v>
      </c>
      <c r="I265" s="131">
        <v>0.58299999999999996</v>
      </c>
      <c r="J265" s="34">
        <v>0.76</v>
      </c>
      <c r="K265" s="131">
        <v>0.45</v>
      </c>
      <c r="L265" s="4">
        <f>L264/L263</f>
        <v>0.68611734530298174</v>
      </c>
    </row>
    <row r="266" spans="1:12" x14ac:dyDescent="0.4">
      <c r="A266" s="231"/>
      <c r="B266" s="237" t="s">
        <v>111</v>
      </c>
      <c r="C266" s="217" t="s">
        <v>5</v>
      </c>
      <c r="D266" s="218">
        <v>2591</v>
      </c>
      <c r="E266" s="219">
        <v>1051</v>
      </c>
      <c r="F266" s="197">
        <v>1834</v>
      </c>
      <c r="G266" s="220">
        <v>1535</v>
      </c>
      <c r="H266" s="153">
        <v>45</v>
      </c>
      <c r="I266" s="153">
        <v>777</v>
      </c>
      <c r="J266" s="197">
        <v>517</v>
      </c>
      <c r="K266" s="153">
        <v>263</v>
      </c>
      <c r="L266" s="208">
        <f>SUM(D266:K266)</f>
        <v>8613</v>
      </c>
    </row>
    <row r="267" spans="1:12" x14ac:dyDescent="0.4">
      <c r="A267" s="231"/>
      <c r="B267" s="238"/>
      <c r="C267" s="209" t="s">
        <v>0</v>
      </c>
      <c r="D267" s="210">
        <v>1682</v>
      </c>
      <c r="E267" s="221">
        <v>696</v>
      </c>
      <c r="F267" s="198">
        <v>1179</v>
      </c>
      <c r="G267" s="222">
        <v>1284</v>
      </c>
      <c r="H267" s="211">
        <v>20</v>
      </c>
      <c r="I267" s="196">
        <v>492</v>
      </c>
      <c r="J267" s="198">
        <v>396</v>
      </c>
      <c r="K267" s="196">
        <v>165</v>
      </c>
      <c r="L267" s="212">
        <f>SUM(D267:K267)</f>
        <v>5914</v>
      </c>
    </row>
    <row r="268" spans="1:12" ht="15" thickBot="1" x14ac:dyDescent="0.45">
      <c r="A268" s="231"/>
      <c r="B268" s="239"/>
      <c r="C268" s="223" t="s">
        <v>4</v>
      </c>
      <c r="D268" s="224">
        <v>0.64900000000000002</v>
      </c>
      <c r="E268" s="225">
        <v>0.66200000000000003</v>
      </c>
      <c r="F268" s="199">
        <v>0.64280000000000004</v>
      </c>
      <c r="G268" s="226">
        <v>0.83599999999999997</v>
      </c>
      <c r="H268" s="227">
        <f>H267/H266</f>
        <v>0.44444444444444442</v>
      </c>
      <c r="I268" s="227">
        <v>0.63300000000000001</v>
      </c>
      <c r="J268" s="199">
        <v>0.76</v>
      </c>
      <c r="K268" s="227">
        <v>0.63</v>
      </c>
      <c r="L268" s="213">
        <f>L267/L266</f>
        <v>0.68663647973992803</v>
      </c>
    </row>
    <row r="269" spans="1:12" x14ac:dyDescent="0.4">
      <c r="A269" s="231" t="s">
        <v>112</v>
      </c>
      <c r="B269" s="240"/>
      <c r="C269" s="41" t="s">
        <v>5</v>
      </c>
      <c r="D269" s="42">
        <f>D257+D260+D263+D266</f>
        <v>13057</v>
      </c>
      <c r="E269" s="42">
        <f t="shared" ref="E269:L269" si="49">E257+E260+E263+E266</f>
        <v>4070</v>
      </c>
      <c r="F269" s="42">
        <f t="shared" si="49"/>
        <v>7618</v>
      </c>
      <c r="G269" s="42">
        <f t="shared" si="49"/>
        <v>6247</v>
      </c>
      <c r="H269" s="42">
        <f t="shared" si="49"/>
        <v>173</v>
      </c>
      <c r="I269" s="42">
        <f t="shared" si="49"/>
        <v>2870</v>
      </c>
      <c r="J269" s="42">
        <f t="shared" si="49"/>
        <v>1672</v>
      </c>
      <c r="K269" s="42">
        <f t="shared" si="49"/>
        <v>1007</v>
      </c>
      <c r="L269" s="42">
        <f t="shared" si="49"/>
        <v>36714</v>
      </c>
    </row>
    <row r="270" spans="1:12" x14ac:dyDescent="0.4">
      <c r="A270" s="231"/>
      <c r="B270" s="240"/>
      <c r="C270" s="43" t="s">
        <v>0</v>
      </c>
      <c r="D270" s="44">
        <f>D258+D261+D264+D267</f>
        <v>8621</v>
      </c>
      <c r="E270" s="44">
        <f t="shared" ref="E270:L270" si="50">E258+E261+E264+E267</f>
        <v>2738</v>
      </c>
      <c r="F270" s="44">
        <f t="shared" si="50"/>
        <v>4998</v>
      </c>
      <c r="G270" s="44">
        <f t="shared" si="50"/>
        <v>5196</v>
      </c>
      <c r="H270" s="44">
        <f t="shared" si="50"/>
        <v>65</v>
      </c>
      <c r="I270" s="44">
        <f t="shared" si="50"/>
        <v>1691</v>
      </c>
      <c r="J270" s="44">
        <f t="shared" si="50"/>
        <v>1257</v>
      </c>
      <c r="K270" s="44">
        <f t="shared" si="50"/>
        <v>543</v>
      </c>
      <c r="L270" s="44">
        <f t="shared" si="50"/>
        <v>25109</v>
      </c>
    </row>
    <row r="271" spans="1:12" ht="15" thickBot="1" x14ac:dyDescent="0.45">
      <c r="A271" s="241"/>
      <c r="B271" s="242"/>
      <c r="C271" s="45" t="s">
        <v>4</v>
      </c>
      <c r="D271" s="46">
        <f t="shared" ref="D271" si="51">D270/D269</f>
        <v>0.66025886497664088</v>
      </c>
      <c r="E271" s="46">
        <f t="shared" ref="E271:L271" si="52">E270/E269</f>
        <v>0.67272727272727273</v>
      </c>
      <c r="F271" s="46">
        <f t="shared" si="52"/>
        <v>0.65607771068521925</v>
      </c>
      <c r="G271" s="46">
        <f t="shared" si="52"/>
        <v>0.83175924443732996</v>
      </c>
      <c r="H271" s="46">
        <f t="shared" si="52"/>
        <v>0.37572254335260113</v>
      </c>
      <c r="I271" s="46">
        <f t="shared" si="52"/>
        <v>0.589198606271777</v>
      </c>
      <c r="J271" s="46">
        <f t="shared" si="52"/>
        <v>0.75179425837320579</v>
      </c>
      <c r="K271" s="46">
        <f t="shared" si="52"/>
        <v>0.53922542204568025</v>
      </c>
      <c r="L271" s="46">
        <f t="shared" si="52"/>
        <v>0.68390804597701149</v>
      </c>
    </row>
    <row r="273" spans="1:12" ht="15" thickBot="1" x14ac:dyDescent="0.45"/>
    <row r="274" spans="1:12" ht="25.8" thickBot="1" x14ac:dyDescent="0.45">
      <c r="A274" s="228" t="s">
        <v>9</v>
      </c>
      <c r="B274" s="229"/>
      <c r="C274" s="38" t="s">
        <v>10</v>
      </c>
      <c r="D274" s="1" t="s">
        <v>2</v>
      </c>
      <c r="E274" s="1" t="s">
        <v>7</v>
      </c>
      <c r="F274" s="39" t="s">
        <v>8</v>
      </c>
      <c r="G274" s="40" t="s">
        <v>14</v>
      </c>
      <c r="H274" s="39" t="s">
        <v>6</v>
      </c>
      <c r="I274" s="40" t="s">
        <v>12</v>
      </c>
      <c r="J274" s="39" t="s">
        <v>13</v>
      </c>
      <c r="K274" s="98" t="s">
        <v>17</v>
      </c>
      <c r="L274" s="92" t="s">
        <v>1</v>
      </c>
    </row>
    <row r="275" spans="1:12" ht="14.4" customHeight="1" x14ac:dyDescent="0.4">
      <c r="A275" s="230" t="s">
        <v>113</v>
      </c>
      <c r="B275" s="237" t="s">
        <v>115</v>
      </c>
      <c r="C275" s="252" t="s">
        <v>3</v>
      </c>
      <c r="D275" s="253">
        <v>3538</v>
      </c>
      <c r="E275" s="253">
        <v>1056</v>
      </c>
      <c r="F275" s="254">
        <v>1958</v>
      </c>
      <c r="G275" s="253">
        <v>1327</v>
      </c>
      <c r="H275" s="153">
        <v>40</v>
      </c>
      <c r="I275" s="253">
        <v>379</v>
      </c>
      <c r="J275" s="254">
        <v>263</v>
      </c>
      <c r="K275" s="255">
        <v>273</v>
      </c>
      <c r="L275" s="256">
        <f>SUM(D275:K275)</f>
        <v>8834</v>
      </c>
    </row>
    <row r="276" spans="1:12" x14ac:dyDescent="0.4">
      <c r="A276" s="231"/>
      <c r="B276" s="257"/>
      <c r="C276" s="209" t="s">
        <v>0</v>
      </c>
      <c r="D276" s="258">
        <v>2252</v>
      </c>
      <c r="E276" s="258">
        <v>718</v>
      </c>
      <c r="F276" s="191">
        <v>1105</v>
      </c>
      <c r="G276" s="258">
        <v>1114</v>
      </c>
      <c r="H276" s="211">
        <v>13</v>
      </c>
      <c r="I276" s="258">
        <v>264</v>
      </c>
      <c r="J276" s="191">
        <v>141</v>
      </c>
      <c r="K276" s="259">
        <v>159</v>
      </c>
      <c r="L276" s="260">
        <f>SUM(D276:K276)</f>
        <v>5766</v>
      </c>
    </row>
    <row r="277" spans="1:12" ht="15" thickBot="1" x14ac:dyDescent="0.45">
      <c r="A277" s="231"/>
      <c r="B277" s="261"/>
      <c r="C277" s="223" t="s">
        <v>4</v>
      </c>
      <c r="D277" s="192">
        <v>0.63700000000000001</v>
      </c>
      <c r="E277" s="192">
        <v>0.68</v>
      </c>
      <c r="F277" s="192">
        <v>0.56430000000000002</v>
      </c>
      <c r="G277" s="192">
        <v>0.83899999999999997</v>
      </c>
      <c r="H277" s="162">
        <f>H276/H275</f>
        <v>0.32500000000000001</v>
      </c>
      <c r="I277" s="192">
        <v>0.69699999999999995</v>
      </c>
      <c r="J277" s="192">
        <v>0.53</v>
      </c>
      <c r="K277" s="192">
        <v>0.57999999999999996</v>
      </c>
      <c r="L277" s="262">
        <f>L276/L275</f>
        <v>0.6527054561919855</v>
      </c>
    </row>
    <row r="278" spans="1:12" ht="14.4" customHeight="1" x14ac:dyDescent="0.4">
      <c r="A278" s="231"/>
      <c r="B278" s="232" t="s">
        <v>116</v>
      </c>
      <c r="C278" s="50" t="s">
        <v>3</v>
      </c>
      <c r="D278" s="93"/>
      <c r="E278" s="112"/>
      <c r="F278" s="124"/>
      <c r="G278" s="10"/>
      <c r="H278" s="125"/>
      <c r="I278" s="125"/>
      <c r="J278" s="113"/>
      <c r="K278" s="114"/>
      <c r="L278" s="3">
        <f>SUM(D278:K278)</f>
        <v>0</v>
      </c>
    </row>
    <row r="279" spans="1:12" x14ac:dyDescent="0.4">
      <c r="A279" s="231"/>
      <c r="B279" s="235"/>
      <c r="C279" s="51" t="s">
        <v>0</v>
      </c>
      <c r="D279" s="11"/>
      <c r="E279" s="126"/>
      <c r="F279" s="88"/>
      <c r="G279" s="11"/>
      <c r="H279" s="115"/>
      <c r="I279" s="115"/>
      <c r="J279" s="116"/>
      <c r="K279" s="117"/>
      <c r="L279" s="75">
        <f>SUM(D279:K279)</f>
        <v>0</v>
      </c>
    </row>
    <row r="280" spans="1:12" ht="15" thickBot="1" x14ac:dyDescent="0.45">
      <c r="A280" s="231"/>
      <c r="B280" s="236"/>
      <c r="C280" s="52" t="s">
        <v>4</v>
      </c>
      <c r="D280" s="12"/>
      <c r="E280" s="89"/>
      <c r="F280" s="165"/>
      <c r="G280" s="12"/>
      <c r="H280" s="34"/>
      <c r="I280" s="34"/>
      <c r="J280" s="94"/>
      <c r="K280" s="34"/>
      <c r="L280" s="4" t="e">
        <f>L279/L278</f>
        <v>#DIV/0!</v>
      </c>
    </row>
    <row r="281" spans="1:12" ht="14.4" customHeight="1" x14ac:dyDescent="0.4">
      <c r="A281" s="231"/>
      <c r="B281" s="233" t="s">
        <v>117</v>
      </c>
      <c r="C281" s="17" t="s">
        <v>3</v>
      </c>
      <c r="D281" s="8"/>
      <c r="E281" s="112"/>
      <c r="F281" s="158"/>
      <c r="G281" s="22"/>
      <c r="H281" s="112"/>
      <c r="I281" s="128"/>
      <c r="J281" s="112"/>
      <c r="K281" s="128"/>
      <c r="L281" s="60">
        <f>SUM(D281:K281)</f>
        <v>0</v>
      </c>
    </row>
    <row r="282" spans="1:12" x14ac:dyDescent="0.4">
      <c r="A282" s="231"/>
      <c r="B282" s="235"/>
      <c r="C282" s="51" t="s">
        <v>0</v>
      </c>
      <c r="D282" s="6"/>
      <c r="E282" s="115"/>
      <c r="F282" s="115"/>
      <c r="G282" s="11"/>
      <c r="H282" s="115"/>
      <c r="I282" s="119"/>
      <c r="J282" s="119"/>
      <c r="K282" s="119"/>
      <c r="L282" s="139">
        <f>SUM(D282:K282)</f>
        <v>0</v>
      </c>
    </row>
    <row r="283" spans="1:12" ht="15" thickBot="1" x14ac:dyDescent="0.45">
      <c r="A283" s="231"/>
      <c r="B283" s="235"/>
      <c r="C283" s="16" t="s">
        <v>4</v>
      </c>
      <c r="D283" s="54"/>
      <c r="E283" s="34"/>
      <c r="F283" s="34"/>
      <c r="G283" s="56"/>
      <c r="H283" s="34"/>
      <c r="I283" s="131"/>
      <c r="J283" s="34"/>
      <c r="K283" s="131"/>
      <c r="L283" s="4" t="e">
        <f>L282/L281</f>
        <v>#DIV/0!</v>
      </c>
    </row>
    <row r="284" spans="1:12" ht="14.4" customHeight="1" x14ac:dyDescent="0.4">
      <c r="A284" s="231"/>
      <c r="B284" s="232" t="s">
        <v>118</v>
      </c>
      <c r="C284" s="50" t="s">
        <v>5</v>
      </c>
      <c r="D284" s="65"/>
      <c r="E284" s="159"/>
      <c r="F284" s="67"/>
      <c r="G284" s="121"/>
      <c r="H284" s="112"/>
      <c r="I284" s="112"/>
      <c r="J284" s="67"/>
      <c r="K284" s="112"/>
      <c r="L284" s="2">
        <f>SUM(D284:K284)</f>
        <v>0</v>
      </c>
    </row>
    <row r="285" spans="1:12" x14ac:dyDescent="0.4">
      <c r="A285" s="231"/>
      <c r="B285" s="235"/>
      <c r="C285" s="51" t="s">
        <v>0</v>
      </c>
      <c r="D285" s="11"/>
      <c r="E285" s="160"/>
      <c r="F285" s="68"/>
      <c r="G285" s="123"/>
      <c r="H285" s="115"/>
      <c r="I285" s="119"/>
      <c r="J285" s="68"/>
      <c r="K285" s="119"/>
      <c r="L285" s="75">
        <f>SUM(D285:K285)</f>
        <v>0</v>
      </c>
    </row>
    <row r="286" spans="1:12" ht="15" thickBot="1" x14ac:dyDescent="0.45">
      <c r="A286" s="231"/>
      <c r="B286" s="236"/>
      <c r="C286" s="52" t="s">
        <v>4</v>
      </c>
      <c r="D286" s="69"/>
      <c r="E286" s="161"/>
      <c r="F286" s="71"/>
      <c r="G286" s="72"/>
      <c r="H286" s="73"/>
      <c r="I286" s="73"/>
      <c r="J286" s="71"/>
      <c r="K286" s="73"/>
      <c r="L286" s="76" t="e">
        <f>L285/L284</f>
        <v>#DIV/0!</v>
      </c>
    </row>
    <row r="287" spans="1:12" ht="14.4" customHeight="1" x14ac:dyDescent="0.4">
      <c r="A287" s="231"/>
      <c r="B287" s="232" t="s">
        <v>119</v>
      </c>
      <c r="C287" s="50" t="s">
        <v>5</v>
      </c>
      <c r="D287" s="5"/>
      <c r="E287" s="5"/>
      <c r="F287" s="112"/>
      <c r="G287" s="112"/>
      <c r="H287" s="112"/>
      <c r="I287" s="158"/>
      <c r="J287" s="147"/>
      <c r="K287" s="158"/>
      <c r="L287" s="2">
        <f>SUM(D287:K287)</f>
        <v>0</v>
      </c>
    </row>
    <row r="288" spans="1:12" x14ac:dyDescent="0.4">
      <c r="A288" s="231"/>
      <c r="B288" s="235"/>
      <c r="C288" s="51" t="s">
        <v>0</v>
      </c>
      <c r="D288" s="6"/>
      <c r="E288" s="6"/>
      <c r="F288" s="115"/>
      <c r="G288" s="115"/>
      <c r="H288" s="115"/>
      <c r="I288" s="115"/>
      <c r="J288" s="148"/>
      <c r="K288" s="115"/>
      <c r="L288" s="75">
        <f>SUM(D288:K288)</f>
        <v>0</v>
      </c>
    </row>
    <row r="289" spans="1:12" ht="15" thickBot="1" x14ac:dyDescent="0.45">
      <c r="A289" s="243"/>
      <c r="B289" s="236"/>
      <c r="C289" s="52" t="s">
        <v>4</v>
      </c>
      <c r="D289" s="7"/>
      <c r="E289" s="7"/>
      <c r="F289" s="34"/>
      <c r="G289" s="12"/>
      <c r="H289" s="34"/>
      <c r="I289" s="34"/>
      <c r="J289" s="20"/>
      <c r="K289" s="34"/>
      <c r="L289" s="4" t="e">
        <f>L288/L287</f>
        <v>#DIV/0!</v>
      </c>
    </row>
    <row r="290" spans="1:12" x14ac:dyDescent="0.4">
      <c r="A290" s="231" t="s">
        <v>114</v>
      </c>
      <c r="B290" s="240"/>
      <c r="C290" s="41" t="s">
        <v>5</v>
      </c>
      <c r="D290" s="42">
        <f t="shared" ref="D290:L290" si="53">D275+D278+D281+D284+D287</f>
        <v>3538</v>
      </c>
      <c r="E290" s="42">
        <f t="shared" si="53"/>
        <v>1056</v>
      </c>
      <c r="F290" s="42">
        <f t="shared" si="53"/>
        <v>1958</v>
      </c>
      <c r="G290" s="42">
        <f t="shared" si="53"/>
        <v>1327</v>
      </c>
      <c r="H290" s="42">
        <f t="shared" si="53"/>
        <v>40</v>
      </c>
      <c r="I290" s="42">
        <f t="shared" si="53"/>
        <v>379</v>
      </c>
      <c r="J290" s="42">
        <f t="shared" si="53"/>
        <v>263</v>
      </c>
      <c r="K290" s="42">
        <f t="shared" si="53"/>
        <v>273</v>
      </c>
      <c r="L290" s="42">
        <f t="shared" si="53"/>
        <v>8834</v>
      </c>
    </row>
    <row r="291" spans="1:12" x14ac:dyDescent="0.4">
      <c r="A291" s="231"/>
      <c r="B291" s="240"/>
      <c r="C291" s="43" t="s">
        <v>0</v>
      </c>
      <c r="D291" s="44">
        <f t="shared" ref="D291:L291" si="54">D276+D279+D282+D285+D288</f>
        <v>2252</v>
      </c>
      <c r="E291" s="44">
        <f t="shared" si="54"/>
        <v>718</v>
      </c>
      <c r="F291" s="44">
        <f t="shared" si="54"/>
        <v>1105</v>
      </c>
      <c r="G291" s="44">
        <f t="shared" si="54"/>
        <v>1114</v>
      </c>
      <c r="H291" s="44">
        <f t="shared" si="54"/>
        <v>13</v>
      </c>
      <c r="I291" s="44">
        <f t="shared" si="54"/>
        <v>264</v>
      </c>
      <c r="J291" s="44">
        <f t="shared" si="54"/>
        <v>141</v>
      </c>
      <c r="K291" s="44">
        <f t="shared" si="54"/>
        <v>159</v>
      </c>
      <c r="L291" s="44">
        <f t="shared" si="54"/>
        <v>5766</v>
      </c>
    </row>
    <row r="292" spans="1:12" ht="15" thickBot="1" x14ac:dyDescent="0.45">
      <c r="A292" s="241"/>
      <c r="B292" s="242"/>
      <c r="C292" s="45" t="s">
        <v>4</v>
      </c>
      <c r="D292" s="46">
        <f t="shared" ref="D292:L292" si="55">D291/D290</f>
        <v>0.63651780667043523</v>
      </c>
      <c r="E292" s="46">
        <f t="shared" si="55"/>
        <v>0.67992424242424243</v>
      </c>
      <c r="F292" s="46">
        <f t="shared" si="55"/>
        <v>0.56435137895812049</v>
      </c>
      <c r="G292" s="46">
        <f t="shared" si="55"/>
        <v>0.8394875659382065</v>
      </c>
      <c r="H292" s="46">
        <f t="shared" si="55"/>
        <v>0.32500000000000001</v>
      </c>
      <c r="I292" s="46">
        <f t="shared" si="55"/>
        <v>0.69656992084432723</v>
      </c>
      <c r="J292" s="46">
        <f t="shared" si="55"/>
        <v>0.53612167300380231</v>
      </c>
      <c r="K292" s="46">
        <f t="shared" si="55"/>
        <v>0.58241758241758246</v>
      </c>
      <c r="L292" s="46">
        <f t="shared" si="55"/>
        <v>0.6527054561919855</v>
      </c>
    </row>
  </sheetData>
  <mergeCells count="119">
    <mergeCell ref="A290:B292"/>
    <mergeCell ref="A274:B274"/>
    <mergeCell ref="B275:B277"/>
    <mergeCell ref="B278:B280"/>
    <mergeCell ref="B281:B283"/>
    <mergeCell ref="B284:B286"/>
    <mergeCell ref="A275:A289"/>
    <mergeCell ref="B287:B289"/>
    <mergeCell ref="A136:B136"/>
    <mergeCell ref="A137:A151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자료(25년2월24일주)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2025-03-12T08:52:16Z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