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2992" windowHeight="8052"/>
  </bookViews>
  <sheets>
    <sheet name="주보(속보)발표 자료(8월21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1" i="9" l="1"/>
  <c r="E156" i="9" l="1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48" i="9" l="1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<sst xmlns="http://schemas.openxmlformats.org/spreadsheetml/2006/main" count="287" uniqueCount="71">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</sst>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41" fontId="8" fillId="7" borderId="2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41" fontId="3" fillId="7" borderId="10" xfId="2" applyFont="1" applyFill="1" applyBorder="1">
      <alignment vertical="center"/>
    </xf>
    <xf numFmtId="41" fontId="8" fillId="7" borderId="9" xfId="2" applyFont="1" applyFill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 wrapText="1"/>
    </xf>
    <xf numFmtId="9" fontId="3" fillId="7" borderId="26" xfId="1" applyNumberFormat="1" applyFont="1" applyFill="1" applyBorder="1">
      <alignment vertical="center"/>
    </xf>
    <xf numFmtId="9" fontId="7" fillId="7" borderId="14" xfId="1" applyNumberFormat="1" applyFont="1" applyFill="1" applyBorder="1" applyAlignment="1">
      <alignment vertical="center" wrapText="1"/>
    </xf>
    <xf numFmtId="9" fontId="7" fillId="7" borderId="26" xfId="1" applyNumberFormat="1" applyFont="1" applyFill="1" applyBorder="1" applyAlignment="1">
      <alignment vertical="center" wrapText="1"/>
    </xf>
    <xf numFmtId="9" fontId="3" fillId="7" borderId="14" xfId="1" applyNumberFormat="1" applyFont="1" applyFill="1" applyBorder="1">
      <alignment vertical="center"/>
    </xf>
    <xf numFmtId="9" fontId="3" fillId="7" borderId="14" xfId="1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tabSelected="1" topLeftCell="A139" workbookViewId="0">
      <selection activeCell="I160" sqref="I160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76" t="s">
        <v>11</v>
      </c>
      <c r="B1" s="277"/>
      <c r="C1" s="277"/>
      <c r="D1" s="273" t="s">
        <v>50</v>
      </c>
      <c r="E1" s="274"/>
      <c r="F1" s="274"/>
      <c r="G1" s="274"/>
      <c r="H1" s="274"/>
      <c r="I1" s="274"/>
      <c r="J1" s="274"/>
      <c r="K1" s="275"/>
      <c r="L1" s="124" t="s">
        <v>43</v>
      </c>
    </row>
    <row r="2" spans="1:12" ht="35.4" customHeight="1" thickBot="1" x14ac:dyDescent="0.45">
      <c r="A2" s="255" t="s">
        <v>9</v>
      </c>
      <c r="B2" s="256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70" t="s">
        <v>39</v>
      </c>
      <c r="B3" s="266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71"/>
      <c r="B4" s="261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71"/>
      <c r="B5" s="262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71"/>
      <c r="B6" s="260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71"/>
      <c r="B7" s="261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71"/>
      <c r="B8" s="261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71"/>
      <c r="B9" s="266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71"/>
      <c r="B10" s="261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71"/>
      <c r="B11" s="262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71"/>
      <c r="B12" s="266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71"/>
      <c r="B13" s="261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71"/>
      <c r="B14" s="262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71"/>
      <c r="B15" s="266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71"/>
      <c r="B16" s="261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72"/>
      <c r="B17" s="262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78" t="s">
        <v>36</v>
      </c>
      <c r="B18" s="279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78"/>
      <c r="B19" s="279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80"/>
      <c r="B20" s="281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55" t="s">
        <v>9</v>
      </c>
      <c r="B22" s="256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70" t="s">
        <v>37</v>
      </c>
      <c r="B23" s="266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71"/>
      <c r="B24" s="261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71"/>
      <c r="B25" s="262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71"/>
      <c r="B26" s="260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71"/>
      <c r="B27" s="261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71"/>
      <c r="B28" s="261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71"/>
      <c r="B29" s="266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71"/>
      <c r="B30" s="261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71"/>
      <c r="B31" s="262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71"/>
      <c r="B32" s="266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71"/>
      <c r="B33" s="261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71"/>
      <c r="B34" s="262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71"/>
      <c r="B35" s="267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71"/>
      <c r="B36" s="268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72"/>
      <c r="B37" s="269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51" t="s">
        <v>38</v>
      </c>
      <c r="B38" s="252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51"/>
      <c r="B39" s="252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53"/>
      <c r="B40" s="254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55" t="s">
        <v>9</v>
      </c>
      <c r="B42" s="256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70" t="s">
        <v>42</v>
      </c>
      <c r="B43" s="266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71"/>
      <c r="B44" s="261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71"/>
      <c r="B45" s="262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71"/>
      <c r="B46" s="260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71"/>
      <c r="B47" s="261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71"/>
      <c r="B48" s="261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71"/>
      <c r="B49" s="266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71"/>
      <c r="B50" s="261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71"/>
      <c r="B51" s="262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71"/>
      <c r="B52" s="266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71"/>
      <c r="B53" s="261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71"/>
      <c r="B54" s="262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71"/>
      <c r="B55" s="266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71"/>
      <c r="B56" s="261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72"/>
      <c r="B57" s="262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51" t="s">
        <v>38</v>
      </c>
      <c r="B58" s="252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51"/>
      <c r="B59" s="252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53"/>
      <c r="B60" s="254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55" t="s">
        <v>9</v>
      </c>
      <c r="B62" s="256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82" t="s">
        <v>40</v>
      </c>
      <c r="B63" s="266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71"/>
      <c r="B64" s="261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71"/>
      <c r="B65" s="262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71"/>
      <c r="B66" s="260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71"/>
      <c r="B67" s="261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71"/>
      <c r="B68" s="261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71"/>
      <c r="B69" s="266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71"/>
      <c r="B70" s="261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71"/>
      <c r="B71" s="262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71"/>
      <c r="B72" s="260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71"/>
      <c r="B73" s="261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72"/>
      <c r="B74" s="262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51" t="s">
        <v>38</v>
      </c>
      <c r="B75" s="252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51"/>
      <c r="B76" s="252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53"/>
      <c r="B77" s="254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55" t="s">
        <v>9</v>
      </c>
      <c r="B79" s="256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70" t="s">
        <v>44</v>
      </c>
      <c r="B80" s="266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71"/>
      <c r="B81" s="261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71"/>
      <c r="B82" s="262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71"/>
      <c r="B83" s="260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71"/>
      <c r="B84" s="261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71"/>
      <c r="B85" s="261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71"/>
      <c r="B86" s="266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71"/>
      <c r="B87" s="261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71"/>
      <c r="B88" s="262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71"/>
      <c r="B89" s="266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71"/>
      <c r="B90" s="261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71"/>
      <c r="B91" s="262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71"/>
      <c r="B92" s="266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71"/>
      <c r="B93" s="261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72"/>
      <c r="B94" s="261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83" t="s">
        <v>38</v>
      </c>
      <c r="B95" s="284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51"/>
      <c r="B96" s="252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53"/>
      <c r="B97" s="254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55" t="s">
        <v>9</v>
      </c>
      <c r="B99" s="256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57" t="s">
        <v>51</v>
      </c>
      <c r="B100" s="260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58"/>
      <c r="B101" s="261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58"/>
      <c r="B102" s="262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58"/>
      <c r="B103" s="260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58"/>
      <c r="B104" s="261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58"/>
      <c r="B105" s="261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58"/>
      <c r="B106" s="266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58"/>
      <c r="B107" s="261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58"/>
      <c r="B108" s="262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58"/>
      <c r="B109" s="266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58"/>
      <c r="B110" s="261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58"/>
      <c r="B111" s="262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58"/>
      <c r="B112" s="266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58"/>
      <c r="B113" s="261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59"/>
      <c r="B114" s="262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51" t="s">
        <v>38</v>
      </c>
      <c r="B115" s="252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51"/>
      <c r="B116" s="252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53"/>
      <c r="B117" s="254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55" t="s">
        <v>9</v>
      </c>
      <c r="B119" s="256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57" t="s">
        <v>57</v>
      </c>
      <c r="B120" s="260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58"/>
      <c r="B121" s="261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58"/>
      <c r="B122" s="262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58"/>
      <c r="B123" s="260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58"/>
      <c r="B124" s="261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58"/>
      <c r="B125" s="261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58"/>
      <c r="B126" s="266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58"/>
      <c r="B127" s="261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58"/>
      <c r="B128" s="262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58"/>
      <c r="B129" s="266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58"/>
      <c r="B130" s="261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58"/>
      <c r="B131" s="262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58"/>
      <c r="B132" s="266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58"/>
      <c r="B133" s="261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59"/>
      <c r="B134" s="262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51" t="s">
        <v>38</v>
      </c>
      <c r="B135" s="252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51"/>
      <c r="B136" s="252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53"/>
      <c r="B137" s="254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55" t="s">
        <v>9</v>
      </c>
      <c r="B139" s="256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57" t="s">
        <v>65</v>
      </c>
      <c r="B140" s="260" t="s">
        <v>66</v>
      </c>
      <c r="C140" s="209" t="s">
        <v>3</v>
      </c>
      <c r="D140" s="118">
        <v>2576</v>
      </c>
      <c r="E140" s="70"/>
      <c r="F140" s="224">
        <v>1250</v>
      </c>
      <c r="G140" s="29">
        <v>1240</v>
      </c>
      <c r="H140" s="30">
        <v>78</v>
      </c>
      <c r="I140" s="225">
        <v>434</v>
      </c>
      <c r="J140" s="30">
        <v>154</v>
      </c>
      <c r="K140" s="226">
        <v>110</v>
      </c>
      <c r="L140" s="165">
        <f>SUM(D140:K140)</f>
        <v>5842</v>
      </c>
    </row>
    <row r="141" spans="1:13" x14ac:dyDescent="0.25">
      <c r="A141" s="258"/>
      <c r="B141" s="261"/>
      <c r="C141" s="210" t="s">
        <v>0</v>
      </c>
      <c r="D141" s="202">
        <v>1598</v>
      </c>
      <c r="E141" s="71"/>
      <c r="F141" s="227">
        <v>713</v>
      </c>
      <c r="G141" s="31">
        <v>993</v>
      </c>
      <c r="H141" s="32">
        <v>35</v>
      </c>
      <c r="I141" s="228">
        <v>210</v>
      </c>
      <c r="J141" s="179">
        <v>104</v>
      </c>
      <c r="K141" s="229">
        <v>58</v>
      </c>
      <c r="L141" s="85">
        <f>SUM(D141:K141)</f>
        <v>3711</v>
      </c>
    </row>
    <row r="142" spans="1:13" ht="15" thickBot="1" x14ac:dyDescent="0.3">
      <c r="A142" s="258"/>
      <c r="B142" s="262"/>
      <c r="C142" s="211" t="s">
        <v>4</v>
      </c>
      <c r="D142" s="230">
        <v>0.62</v>
      </c>
      <c r="E142" s="231"/>
      <c r="F142" s="232">
        <v>0.56999999999999995</v>
      </c>
      <c r="G142" s="233">
        <v>0.80100000000000005</v>
      </c>
      <c r="H142" s="234">
        <v>0.44900000000000001</v>
      </c>
      <c r="I142" s="235">
        <v>0.48399999999999999</v>
      </c>
      <c r="J142" s="234">
        <v>0.68</v>
      </c>
      <c r="K142" s="236">
        <f t="shared" ref="K142" si="48">K141/K140</f>
        <v>0.52727272727272723</v>
      </c>
      <c r="L142" s="237">
        <f>L141/L140</f>
        <v>0.63522766175967138</v>
      </c>
    </row>
    <row r="143" spans="1:13" x14ac:dyDescent="0.4">
      <c r="A143" s="258"/>
      <c r="B143" s="260" t="s">
        <v>67</v>
      </c>
      <c r="C143" s="209" t="s">
        <v>3</v>
      </c>
      <c r="D143" s="238">
        <v>2443</v>
      </c>
      <c r="E143" s="69">
        <v>1061</v>
      </c>
      <c r="F143" s="170">
        <v>1298</v>
      </c>
      <c r="G143" s="239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58"/>
      <c r="B144" s="261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58"/>
      <c r="B145" s="261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58"/>
      <c r="B146" s="266" t="s">
        <v>68</v>
      </c>
      <c r="C146" s="213" t="s">
        <v>5</v>
      </c>
      <c r="D146" s="285">
        <v>1919</v>
      </c>
      <c r="E146" s="192">
        <v>1033</v>
      </c>
      <c r="F146" s="286">
        <v>1044</v>
      </c>
      <c r="G146" s="287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58"/>
      <c r="B147" s="261"/>
      <c r="C147" s="210" t="s">
        <v>0</v>
      </c>
      <c r="D147" s="203">
        <v>1207</v>
      </c>
      <c r="E147" s="31">
        <v>764</v>
      </c>
      <c r="F147" s="288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58"/>
      <c r="B148" s="262"/>
      <c r="C148" s="211" t="s">
        <v>4</v>
      </c>
      <c r="D148" s="54">
        <v>0.629</v>
      </c>
      <c r="E148" s="196">
        <v>0.74</v>
      </c>
      <c r="F148" s="289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58"/>
      <c r="B149" s="263" t="s">
        <v>69</v>
      </c>
      <c r="C149" s="241" t="s">
        <v>5</v>
      </c>
      <c r="D149" s="290">
        <v>2140</v>
      </c>
      <c r="E149" s="242">
        <v>804</v>
      </c>
      <c r="F149" s="243">
        <v>1054</v>
      </c>
      <c r="G149" s="242">
        <v>1135</v>
      </c>
      <c r="H149" s="243">
        <v>72</v>
      </c>
      <c r="I149" s="242">
        <v>449</v>
      </c>
      <c r="J149" s="243">
        <v>266</v>
      </c>
      <c r="K149" s="242">
        <v>117</v>
      </c>
      <c r="L149" s="244">
        <f>SUM(D149:K149)</f>
        <v>6037</v>
      </c>
    </row>
    <row r="150" spans="1:12" x14ac:dyDescent="0.4">
      <c r="A150" s="258"/>
      <c r="B150" s="264"/>
      <c r="C150" s="245" t="s">
        <v>0</v>
      </c>
      <c r="D150" s="246">
        <v>1406</v>
      </c>
      <c r="E150" s="247">
        <v>613</v>
      </c>
      <c r="F150" s="291">
        <v>684</v>
      </c>
      <c r="G150" s="247">
        <v>940</v>
      </c>
      <c r="H150" s="291">
        <v>32</v>
      </c>
      <c r="I150" s="249">
        <v>262</v>
      </c>
      <c r="J150" s="248">
        <v>201</v>
      </c>
      <c r="K150" s="249">
        <v>77</v>
      </c>
      <c r="L150" s="250">
        <f>SUM(D150:K150)</f>
        <v>4215</v>
      </c>
    </row>
    <row r="151" spans="1:12" ht="15" thickBot="1" x14ac:dyDescent="0.45">
      <c r="A151" s="258"/>
      <c r="B151" s="265"/>
      <c r="C151" s="292" t="s">
        <v>4</v>
      </c>
      <c r="D151" s="293">
        <v>0.65700000000000003</v>
      </c>
      <c r="E151" s="294">
        <v>0.76200000000000001</v>
      </c>
      <c r="F151" s="295">
        <v>0.64800000000000002</v>
      </c>
      <c r="G151" s="296">
        <v>0.82799999999999996</v>
      </c>
      <c r="H151" s="295">
        <v>0.44400000000000001</v>
      </c>
      <c r="I151" s="294">
        <v>0.58399999999999996</v>
      </c>
      <c r="J151" s="295">
        <v>0.76</v>
      </c>
      <c r="K151" s="294">
        <v>0.66</v>
      </c>
      <c r="L151" s="297">
        <f>L150/L149</f>
        <v>0.69819446745072056</v>
      </c>
    </row>
    <row r="152" spans="1:12" x14ac:dyDescent="0.4">
      <c r="A152" s="258"/>
      <c r="B152" s="266" t="s">
        <v>70</v>
      </c>
      <c r="C152" s="213" t="s">
        <v>5</v>
      </c>
      <c r="D152" s="205"/>
      <c r="E152" s="29"/>
      <c r="F152" s="205"/>
      <c r="G152" s="24"/>
      <c r="H152" s="205"/>
      <c r="I152" s="29"/>
      <c r="J152" s="30"/>
      <c r="K152" s="24"/>
      <c r="L152" s="82">
        <f>SUM(D152:K152)</f>
        <v>0</v>
      </c>
    </row>
    <row r="153" spans="1:12" x14ac:dyDescent="0.4">
      <c r="A153" s="258"/>
      <c r="B153" s="261"/>
      <c r="C153" s="210" t="s">
        <v>0</v>
      </c>
      <c r="D153" s="203"/>
      <c r="E153" s="31"/>
      <c r="F153" s="203"/>
      <c r="G153" s="26"/>
      <c r="H153" s="203"/>
      <c r="I153" s="31"/>
      <c r="J153" s="32"/>
      <c r="K153" s="26"/>
      <c r="L153" s="84">
        <f>SUM(D153:K153)</f>
        <v>0</v>
      </c>
    </row>
    <row r="154" spans="1:12" ht="15" thickBot="1" x14ac:dyDescent="0.45">
      <c r="A154" s="259"/>
      <c r="B154" s="262"/>
      <c r="C154" s="211" t="s">
        <v>4</v>
      </c>
      <c r="D154" s="219"/>
      <c r="E154" s="149"/>
      <c r="F154" s="219"/>
      <c r="G154" s="220"/>
      <c r="H154" s="219"/>
      <c r="I154" s="149"/>
      <c r="J154" s="34"/>
      <c r="K154" s="220"/>
      <c r="L154" s="154"/>
    </row>
    <row r="155" spans="1:12" x14ac:dyDescent="0.4">
      <c r="A155" s="251" t="s">
        <v>38</v>
      </c>
      <c r="B155" s="252"/>
      <c r="C155" s="214" t="s">
        <v>5</v>
      </c>
      <c r="D155" s="206">
        <f>D140+D143+D146+D149+D152</f>
        <v>9078</v>
      </c>
      <c r="E155" s="217">
        <f>E140+E143+E146+E149+E152</f>
        <v>2898</v>
      </c>
      <c r="F155" s="206">
        <f t="shared" ref="F155:K155" si="49">F140+F143+F146+F149+F152</f>
        <v>4646</v>
      </c>
      <c r="G155" s="19">
        <f t="shared" si="49"/>
        <v>4617</v>
      </c>
      <c r="H155" s="206">
        <f t="shared" si="49"/>
        <v>306</v>
      </c>
      <c r="I155" s="130">
        <f t="shared" ref="I155" si="50">I140+I143+I146+I149+I152</f>
        <v>1787</v>
      </c>
      <c r="J155" s="221">
        <f t="shared" si="49"/>
        <v>795</v>
      </c>
      <c r="K155" s="183">
        <f t="shared" si="49"/>
        <v>530</v>
      </c>
      <c r="L155" s="240">
        <f t="shared" ref="L155" si="51">L140+L143+L146+L149+L152</f>
        <v>24657</v>
      </c>
    </row>
    <row r="156" spans="1:12" x14ac:dyDescent="0.4">
      <c r="A156" s="251"/>
      <c r="B156" s="252"/>
      <c r="C156" s="215" t="s">
        <v>0</v>
      </c>
      <c r="D156" s="207">
        <f>D141+D144+D147+D150+D153</f>
        <v>5855</v>
      </c>
      <c r="E156" s="218">
        <f>E141+E144+E147+E150+E153</f>
        <v>2147</v>
      </c>
      <c r="F156" s="207">
        <f t="shared" ref="F156:K156" si="52">F141+F144+F147+F150+F153</f>
        <v>2822</v>
      </c>
      <c r="G156" s="21">
        <f t="shared" si="52"/>
        <v>3728</v>
      </c>
      <c r="H156" s="207">
        <f t="shared" si="52"/>
        <v>151</v>
      </c>
      <c r="I156" s="133">
        <f t="shared" ref="I156" si="53">I141+I144+I147+I150+I153</f>
        <v>963</v>
      </c>
      <c r="J156" s="222">
        <f t="shared" si="52"/>
        <v>559</v>
      </c>
      <c r="K156" s="184">
        <f t="shared" si="52"/>
        <v>306</v>
      </c>
      <c r="L156" s="21">
        <f t="shared" ref="L156" si="54">L141+L144+L147+L150+L153</f>
        <v>16531</v>
      </c>
    </row>
    <row r="157" spans="1:12" ht="15" thickBot="1" x14ac:dyDescent="0.45">
      <c r="A157" s="253"/>
      <c r="B157" s="254"/>
      <c r="C157" s="216" t="s">
        <v>4</v>
      </c>
      <c r="D157" s="185">
        <f>D156/D155</f>
        <v>0.64496585150914298</v>
      </c>
      <c r="E157" s="86">
        <f>E156/E155</f>
        <v>0.74085576259489305</v>
      </c>
      <c r="F157" s="185">
        <f t="shared" ref="F157:H157" si="55">F156/F155</f>
        <v>0.60740421868273786</v>
      </c>
      <c r="G157" s="86">
        <f t="shared" si="55"/>
        <v>0.80745072557938058</v>
      </c>
      <c r="H157" s="185">
        <f t="shared" si="55"/>
        <v>0.49346405228758172</v>
      </c>
      <c r="I157" s="168">
        <f t="shared" ref="I157" si="56">I156/I155</f>
        <v>0.53889199776161167</v>
      </c>
      <c r="J157" s="185">
        <f>J156/J155</f>
        <v>0.70314465408805027</v>
      </c>
      <c r="K157" s="110">
        <v>0.72</v>
      </c>
      <c r="L157" s="223">
        <f t="shared" ref="L157" si="57">L156/L155</f>
        <v>0.67043841505454838</v>
      </c>
    </row>
  </sheetData>
  <mergeCells count="65"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95:B97"/>
    <mergeCell ref="A79:B79"/>
    <mergeCell ref="A80:A94"/>
    <mergeCell ref="B80:B82"/>
    <mergeCell ref="B83:B85"/>
    <mergeCell ref="B86:B88"/>
    <mergeCell ref="B89:B91"/>
    <mergeCell ref="B92:B94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A23:A37"/>
    <mergeCell ref="A155:B157"/>
    <mergeCell ref="A139:B139"/>
    <mergeCell ref="A140:A154"/>
    <mergeCell ref="B140:B142"/>
    <mergeCell ref="B143:B145"/>
    <mergeCell ref="B146:B148"/>
    <mergeCell ref="B149:B151"/>
    <mergeCell ref="B152:B15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자료(8월21일주실적Upload)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2023-08-31T06:48:24Z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