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68EDF01E-7F85-4AD0-912C-8C3962FBDC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7월7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5" i="10" l="1"/>
  <c r="M366" i="10" s="1"/>
  <c r="M364" i="10"/>
  <c r="E377" i="10"/>
  <c r="E378" i="10" s="1"/>
  <c r="E376" i="10"/>
  <c r="I366" i="10"/>
  <c r="F363" i="10"/>
  <c r="I363" i="10" l="1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F377" i="10"/>
  <c r="F376" i="10"/>
  <c r="M362" i="10"/>
  <c r="M361" i="10"/>
  <c r="D377" i="10"/>
  <c r="D376" i="10"/>
  <c r="G351" i="10"/>
  <c r="H351" i="10"/>
  <c r="H348" i="10"/>
  <c r="H345" i="10"/>
  <c r="H342" i="10"/>
  <c r="K356" i="10"/>
  <c r="J356" i="10"/>
  <c r="I356" i="10"/>
  <c r="H356" i="10"/>
  <c r="G356" i="10"/>
  <c r="F356" i="10"/>
  <c r="E356" i="10"/>
  <c r="D356" i="10"/>
  <c r="K355" i="10"/>
  <c r="J355" i="10"/>
  <c r="I355" i="10"/>
  <c r="H355" i="10"/>
  <c r="G355" i="10"/>
  <c r="F355" i="10"/>
  <c r="E355" i="10"/>
  <c r="D355" i="10"/>
  <c r="L353" i="10"/>
  <c r="L352" i="10"/>
  <c r="L350" i="10"/>
  <c r="L349" i="10"/>
  <c r="L347" i="10"/>
  <c r="L346" i="10"/>
  <c r="L344" i="10"/>
  <c r="L343" i="10"/>
  <c r="L341" i="10"/>
  <c r="L340" i="10"/>
  <c r="H334" i="10"/>
  <c r="H331" i="10"/>
  <c r="L327" i="10"/>
  <c r="L326" i="10"/>
  <c r="H328" i="10"/>
  <c r="F378" i="10" l="1"/>
  <c r="J378" i="10"/>
  <c r="K378" i="10"/>
  <c r="G378" i="10"/>
  <c r="D378" i="10"/>
  <c r="I378" i="10"/>
  <c r="M377" i="10"/>
  <c r="L378" i="10"/>
  <c r="M363" i="10"/>
  <c r="M376" i="10"/>
  <c r="H378" i="10"/>
  <c r="L354" i="10"/>
  <c r="L351" i="10"/>
  <c r="L348" i="10"/>
  <c r="L345" i="10"/>
  <c r="E357" i="10"/>
  <c r="F357" i="10"/>
  <c r="K357" i="10"/>
  <c r="G357" i="10"/>
  <c r="L355" i="10"/>
  <c r="H357" i="10"/>
  <c r="L356" i="10"/>
  <c r="I357" i="10"/>
  <c r="J357" i="10"/>
  <c r="D357" i="10"/>
  <c r="L342" i="10"/>
  <c r="L328" i="10"/>
  <c r="K336" i="10"/>
  <c r="J336" i="10"/>
  <c r="I336" i="10"/>
  <c r="H336" i="10"/>
  <c r="G336" i="10"/>
  <c r="F336" i="10"/>
  <c r="E336" i="10"/>
  <c r="D336" i="10"/>
  <c r="K335" i="10"/>
  <c r="J335" i="10"/>
  <c r="I335" i="10"/>
  <c r="H335" i="10"/>
  <c r="G335" i="10"/>
  <c r="F335" i="10"/>
  <c r="E335" i="10"/>
  <c r="D335" i="10"/>
  <c r="L333" i="10"/>
  <c r="L332" i="10"/>
  <c r="L330" i="10"/>
  <c r="L329" i="10"/>
  <c r="L324" i="10"/>
  <c r="L323" i="10"/>
  <c r="L321" i="10"/>
  <c r="L320" i="10"/>
  <c r="L313" i="10"/>
  <c r="L312" i="10"/>
  <c r="H314" i="10"/>
  <c r="L310" i="10"/>
  <c r="L309" i="10"/>
  <c r="L307" i="10"/>
  <c r="L306" i="10"/>
  <c r="M378" i="10" l="1"/>
  <c r="E337" i="10"/>
  <c r="L357" i="10"/>
  <c r="H337" i="10"/>
  <c r="L331" i="10"/>
  <c r="L311" i="10"/>
  <c r="J337" i="10"/>
  <c r="L322" i="10"/>
  <c r="L335" i="10"/>
  <c r="G337" i="10"/>
  <c r="L314" i="10"/>
  <c r="D337" i="10"/>
  <c r="I337" i="10"/>
  <c r="F337" i="10"/>
  <c r="L325" i="10"/>
  <c r="K337" i="10"/>
  <c r="L336" i="10"/>
  <c r="L308" i="10"/>
  <c r="H308" i="10"/>
  <c r="L337" i="10" l="1"/>
  <c r="L304" i="10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F317" i="10"/>
  <c r="I317" i="10"/>
  <c r="H317" i="10"/>
  <c r="G317" i="10"/>
  <c r="D317" i="10"/>
  <c r="J317" i="10"/>
  <c r="K317" i="10"/>
  <c r="H280" i="10"/>
  <c r="L317" i="10" l="1"/>
  <c r="H277" i="10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<sst xmlns="http://schemas.openxmlformats.org/spreadsheetml/2006/main" count="683" uniqueCount="155">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</sst>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7" borderId="1" xfId="2" applyFont="1" applyFill="1" applyBorder="1">
      <alignment vertical="center"/>
    </xf>
    <xf numFmtId="9" fontId="3" fillId="7" borderId="4" xfId="1" applyFont="1" applyFill="1" applyBorder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3" fillId="5" borderId="73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9" fontId="5" fillId="2" borderId="14" xfId="1" applyFont="1" applyFill="1" applyBorder="1" applyAlignment="1">
      <alignment horizontal="right" vertical="center" wrapText="1"/>
    </xf>
    <xf numFmtId="0" fontId="9" fillId="5" borderId="30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4" borderId="13" xfId="0" applyNumberFormat="1" applyFont="1" applyFill="1" applyBorder="1" applyAlignment="1">
      <alignment horizontal="right" vertical="center" wrapText="1"/>
    </xf>
    <xf numFmtId="41" fontId="3" fillId="7" borderId="10" xfId="2" applyFont="1" applyFill="1" applyBorder="1">
      <alignment vertical="center"/>
    </xf>
    <xf numFmtId="41" fontId="3" fillId="7" borderId="19" xfId="2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5" fillId="7" borderId="9" xfId="2" applyFont="1" applyFill="1" applyBorder="1">
      <alignment vertical="center"/>
    </xf>
    <xf numFmtId="41" fontId="3" fillId="7" borderId="2" xfId="2" applyFont="1" applyFill="1" applyBorder="1" applyAlignment="1">
      <alignment horizontal="right"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3" fillId="7" borderId="7" xfId="1" applyFont="1" applyFill="1" applyBorder="1">
      <alignment vertical="center"/>
    </xf>
    <xf numFmtId="9" fontId="5" fillId="7" borderId="4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41" fontId="3" fillId="5" borderId="19" xfId="2" applyFont="1" applyFill="1" applyBorder="1" applyAlignment="1">
      <alignment horizontal="right" vertical="center" wrapText="1"/>
    </xf>
    <xf numFmtId="41" fontId="3" fillId="5" borderId="2" xfId="2" applyFont="1" applyFill="1" applyBorder="1" applyAlignment="1">
      <alignment horizontal="right" vertical="center" wrapText="1"/>
    </xf>
    <xf numFmtId="9" fontId="5" fillId="5" borderId="4" xfId="1" applyFont="1" applyFill="1" applyBorder="1" applyAlignment="1">
      <alignment horizontal="right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13" xfId="2" applyFont="1" applyFill="1" applyBorder="1">
      <alignment vertical="center"/>
    </xf>
    <xf numFmtId="3" fontId="10" fillId="7" borderId="31" xfId="0" applyNumberFormat="1" applyFont="1" applyFill="1" applyBorder="1" applyAlignment="1">
      <alignment horizontal="right" vertical="center" wrapText="1"/>
    </xf>
    <xf numFmtId="41" fontId="3" fillId="7" borderId="31" xfId="2" applyFont="1" applyFill="1" applyBorder="1" applyAlignment="1">
      <alignment vertical="center" wrapText="1"/>
    </xf>
    <xf numFmtId="41" fontId="3" fillId="7" borderId="22" xfId="2" applyFont="1" applyFill="1" applyBorder="1" applyAlignment="1">
      <alignment vertical="center" wrapText="1"/>
    </xf>
    <xf numFmtId="0" fontId="9" fillId="7" borderId="20" xfId="0" applyFont="1" applyFill="1" applyBorder="1" applyAlignment="1">
      <alignment horizontal="center" vertical="center"/>
    </xf>
    <xf numFmtId="41" fontId="11" fillId="7" borderId="9" xfId="2" applyFont="1" applyFill="1" applyBorder="1" applyAlignment="1">
      <alignment horizontal="right" vertical="center" wrapText="1"/>
    </xf>
    <xf numFmtId="41" fontId="5" fillId="7" borderId="9" xfId="2" applyFont="1" applyFill="1" applyBorder="1" applyAlignment="1">
      <alignment vertical="center" wrapText="1"/>
    </xf>
    <xf numFmtId="0" fontId="9" fillId="7" borderId="21" xfId="0" applyFont="1" applyFill="1" applyBorder="1" applyAlignment="1">
      <alignment horizontal="center" vertical="center"/>
    </xf>
    <xf numFmtId="9" fontId="10" fillId="7" borderId="72" xfId="0" applyNumberFormat="1" applyFont="1" applyFill="1" applyBorder="1" applyAlignment="1">
      <alignment horizontal="right" vertical="center" wrapText="1"/>
    </xf>
    <xf numFmtId="41" fontId="9" fillId="0" borderId="0" xfId="2" applyFont="1">
      <alignment vertical="center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0"/>
  <sheetViews>
    <sheetView tabSelected="1" topLeftCell="A278" workbookViewId="0">
      <selection activeCell="J380" sqref="J380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4" width="15.19921875" style="37" customWidth="1"/>
    <col min="5" max="5" width="12.59765625" style="37" customWidth="1"/>
    <col min="6" max="6" width="14.3984375" style="37" customWidth="1"/>
    <col min="7" max="7" width="12.59765625" style="37" customWidth="1"/>
    <col min="8" max="8" width="13.8984375" style="37" customWidth="1"/>
    <col min="9" max="13" width="12.59765625" style="37" customWidth="1"/>
    <col min="14" max="16384" width="8.796875" style="37"/>
  </cols>
  <sheetData>
    <row r="1" spans="1:12" ht="64.2" customHeight="1" thickBot="1" x14ac:dyDescent="0.45">
      <c r="A1" s="295" t="s">
        <v>11</v>
      </c>
      <c r="B1" s="296"/>
      <c r="C1" s="296"/>
      <c r="D1" s="297" t="s">
        <v>18</v>
      </c>
      <c r="E1" s="298"/>
      <c r="F1" s="298"/>
      <c r="G1" s="298"/>
      <c r="H1" s="298"/>
      <c r="I1" s="298"/>
      <c r="J1" s="298"/>
      <c r="K1" s="299"/>
      <c r="L1" s="36" t="s">
        <v>16</v>
      </c>
    </row>
    <row r="2" spans="1:12" ht="35.4" customHeight="1" thickBot="1" x14ac:dyDescent="0.45">
      <c r="A2" s="275" t="s">
        <v>9</v>
      </c>
      <c r="B2" s="276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92" t="s">
        <v>19</v>
      </c>
      <c r="B3" s="281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93"/>
      <c r="B4" s="282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93"/>
      <c r="B5" s="283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93"/>
      <c r="B6" s="284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93"/>
      <c r="B7" s="282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93"/>
      <c r="B8" s="282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93"/>
      <c r="B9" s="281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93"/>
      <c r="B10" s="282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93"/>
      <c r="B11" s="283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93"/>
      <c r="B12" s="281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93"/>
      <c r="B13" s="282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93"/>
      <c r="B14" s="283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93"/>
      <c r="B15" s="281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93"/>
      <c r="B16" s="282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94"/>
      <c r="B17" s="283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78" t="s">
        <v>15</v>
      </c>
      <c r="B18" s="288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78"/>
      <c r="B19" s="288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89"/>
      <c r="B20" s="290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75" t="s">
        <v>9</v>
      </c>
      <c r="B22" s="276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92" t="s">
        <v>31</v>
      </c>
      <c r="B23" s="281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93"/>
      <c r="B24" s="282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93"/>
      <c r="B25" s="283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93"/>
      <c r="B26" s="284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93"/>
      <c r="B27" s="282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93"/>
      <c r="B28" s="282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93"/>
      <c r="B29" s="281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93"/>
      <c r="B30" s="282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93"/>
      <c r="B31" s="283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93"/>
      <c r="B32" s="281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93"/>
      <c r="B33" s="282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93"/>
      <c r="B34" s="283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93"/>
      <c r="B35" s="281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93"/>
      <c r="B36" s="282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94"/>
      <c r="B37" s="283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78" t="s">
        <v>30</v>
      </c>
      <c r="B38" s="288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78"/>
      <c r="B39" s="288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89"/>
      <c r="B40" s="290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75" t="s">
        <v>9</v>
      </c>
      <c r="B42" s="276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78"/>
      <c r="B43" s="284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78"/>
      <c r="B44" s="282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78"/>
      <c r="B45" s="283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78"/>
      <c r="B46" s="284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78"/>
      <c r="B47" s="282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78"/>
      <c r="B48" s="282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78"/>
      <c r="B49" s="281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78"/>
      <c r="B50" s="282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78"/>
      <c r="B51" s="283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78"/>
      <c r="B52" s="281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78"/>
      <c r="B53" s="282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79"/>
      <c r="B54" s="283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78" t="s">
        <v>36</v>
      </c>
      <c r="B55" s="288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78"/>
      <c r="B56" s="288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89"/>
      <c r="B57" s="290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75" t="s">
        <v>9</v>
      </c>
      <c r="B59" s="276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77" t="s">
        <v>37</v>
      </c>
      <c r="B60" s="281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78"/>
      <c r="B61" s="282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78"/>
      <c r="B62" s="283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78"/>
      <c r="B63" s="281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78"/>
      <c r="B64" s="282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78"/>
      <c r="B65" s="283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78"/>
      <c r="B66" s="284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78"/>
      <c r="B67" s="282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78"/>
      <c r="B68" s="282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78"/>
      <c r="B69" s="281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78"/>
      <c r="B70" s="282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78"/>
      <c r="B71" s="283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78"/>
      <c r="B72" s="281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78"/>
      <c r="B73" s="282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79"/>
      <c r="B74" s="283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78" t="s">
        <v>38</v>
      </c>
      <c r="B75" s="288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78"/>
      <c r="B76" s="288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89"/>
      <c r="B77" s="290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75" t="s">
        <v>9</v>
      </c>
      <c r="B79" s="276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77" t="s">
        <v>44</v>
      </c>
      <c r="B80" s="281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78"/>
      <c r="B81" s="282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78"/>
      <c r="B82" s="283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78"/>
      <c r="B83" s="281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78"/>
      <c r="B84" s="282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78"/>
      <c r="B85" s="283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78"/>
      <c r="B86" s="284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78"/>
      <c r="B87" s="282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78"/>
      <c r="B88" s="282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78"/>
      <c r="B89" s="281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78"/>
      <c r="B90" s="282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78"/>
      <c r="B91" s="283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78"/>
      <c r="B92" s="281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78"/>
      <c r="B93" s="282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79"/>
      <c r="B94" s="283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78" t="s">
        <v>45</v>
      </c>
      <c r="B95" s="288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78"/>
      <c r="B96" s="288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89"/>
      <c r="B97" s="290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75" t="s">
        <v>9</v>
      </c>
      <c r="B99" s="276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77" t="s">
        <v>51</v>
      </c>
      <c r="B100" s="281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78"/>
      <c r="B101" s="282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78"/>
      <c r="B102" s="283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78"/>
      <c r="B103" s="281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78"/>
      <c r="B104" s="282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78"/>
      <c r="B105" s="283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78"/>
      <c r="B106" s="284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78"/>
      <c r="B107" s="282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78"/>
      <c r="B108" s="282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78"/>
      <c r="B109" s="281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78"/>
      <c r="B110" s="282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78"/>
      <c r="B111" s="283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78" t="s">
        <v>56</v>
      </c>
      <c r="B112" s="288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78"/>
      <c r="B113" s="288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89"/>
      <c r="B114" s="290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75" t="s">
        <v>9</v>
      </c>
      <c r="B116" s="276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77" t="s">
        <v>57</v>
      </c>
      <c r="B117" s="281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78"/>
      <c r="B118" s="282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78"/>
      <c r="B119" s="283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78"/>
      <c r="B120" s="281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78"/>
      <c r="B121" s="282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78"/>
      <c r="B122" s="283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78"/>
      <c r="B123" s="284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78"/>
      <c r="B124" s="282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78"/>
      <c r="B125" s="282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78"/>
      <c r="B126" s="281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78"/>
      <c r="B127" s="282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78"/>
      <c r="B128" s="283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78"/>
      <c r="B129" s="281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78"/>
      <c r="B130" s="282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79"/>
      <c r="B131" s="283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78" t="s">
        <v>58</v>
      </c>
      <c r="B132" s="288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78"/>
      <c r="B133" s="288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89"/>
      <c r="B134" s="290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75" t="s">
        <v>9</v>
      </c>
      <c r="B136" s="276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77" t="s">
        <v>63</v>
      </c>
      <c r="B137" s="281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78"/>
      <c r="B138" s="282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78"/>
      <c r="B139" s="283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78"/>
      <c r="B140" s="281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78"/>
      <c r="B141" s="282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78"/>
      <c r="B142" s="283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78"/>
      <c r="B143" s="284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78"/>
      <c r="B144" s="282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78"/>
      <c r="B145" s="282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78"/>
      <c r="B146" s="281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78"/>
      <c r="B147" s="282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78"/>
      <c r="B148" s="283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78"/>
      <c r="B149" s="281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78"/>
      <c r="B150" s="282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79"/>
      <c r="B151" s="283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78" t="s">
        <v>64</v>
      </c>
      <c r="B152" s="288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78"/>
      <c r="B153" s="288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89"/>
      <c r="B154" s="290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75" t="s">
        <v>9</v>
      </c>
      <c r="B156" s="276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77" t="s">
        <v>71</v>
      </c>
      <c r="B157" s="281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78"/>
      <c r="B158" s="282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78"/>
      <c r="B159" s="283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78"/>
      <c r="B160" s="281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78"/>
      <c r="B161" s="282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78"/>
      <c r="B162" s="283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78"/>
      <c r="B163" s="284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78"/>
      <c r="B164" s="282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78"/>
      <c r="B165" s="282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78"/>
      <c r="B166" s="281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78"/>
      <c r="B167" s="282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78"/>
      <c r="B168" s="283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78"/>
      <c r="B169" s="281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78"/>
      <c r="B170" s="282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79"/>
      <c r="B171" s="283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78" t="s">
        <v>72</v>
      </c>
      <c r="B172" s="288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78"/>
      <c r="B173" s="288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89"/>
      <c r="B174" s="290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75" t="s">
        <v>9</v>
      </c>
      <c r="B176" s="276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77" t="s">
        <v>78</v>
      </c>
      <c r="B177" s="281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78"/>
      <c r="B178" s="282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78"/>
      <c r="B179" s="283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78"/>
      <c r="B180" s="281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78"/>
      <c r="B181" s="282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78"/>
      <c r="B182" s="283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78"/>
      <c r="B183" s="284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78"/>
      <c r="B184" s="282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78"/>
      <c r="B185" s="282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78"/>
      <c r="B186" s="281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78"/>
      <c r="B187" s="282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78"/>
      <c r="B188" s="283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78"/>
      <c r="B189" s="281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78"/>
      <c r="B190" s="282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79"/>
      <c r="B191" s="283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78" t="s">
        <v>84</v>
      </c>
      <c r="B192" s="288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78"/>
      <c r="B193" s="288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89"/>
      <c r="B194" s="290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75" t="s">
        <v>9</v>
      </c>
      <c r="B196" s="276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77" t="s">
        <v>85</v>
      </c>
      <c r="B197" s="281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78"/>
      <c r="B198" s="284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78"/>
      <c r="B199" s="291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78"/>
      <c r="B200" s="281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78"/>
      <c r="B201" s="282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78"/>
      <c r="B202" s="283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78"/>
      <c r="B203" s="284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78"/>
      <c r="B204" s="282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78"/>
      <c r="B205" s="282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78"/>
      <c r="B206" s="281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78"/>
      <c r="B207" s="282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78"/>
      <c r="B208" s="283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78"/>
      <c r="B209" s="281" t="s">
        <v>91</v>
      </c>
      <c r="C209" s="50" t="s">
        <v>5</v>
      </c>
      <c r="D209" s="209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78"/>
      <c r="B210" s="282"/>
      <c r="C210" s="51" t="s">
        <v>0</v>
      </c>
      <c r="D210" s="208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79"/>
      <c r="B211" s="283"/>
      <c r="C211" s="52" t="s">
        <v>4</v>
      </c>
      <c r="D211" s="210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78" t="s">
        <v>86</v>
      </c>
      <c r="B212" s="288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78"/>
      <c r="B213" s="288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89"/>
      <c r="B214" s="290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75" t="s">
        <v>9</v>
      </c>
      <c r="B216" s="276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77" t="s">
        <v>92</v>
      </c>
      <c r="B217" s="281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78"/>
      <c r="B218" s="284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78"/>
      <c r="B219" s="291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78"/>
      <c r="B220" s="281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78"/>
      <c r="B221" s="282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78"/>
      <c r="B222" s="283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78"/>
      <c r="B223" s="284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78"/>
      <c r="B224" s="282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78"/>
      <c r="B225" s="282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78"/>
      <c r="B226" s="281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78"/>
      <c r="B227" s="282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78"/>
      <c r="B228" s="283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78"/>
      <c r="B229" s="281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78"/>
      <c r="B230" s="282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79"/>
      <c r="B231" s="283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78" t="s">
        <v>93</v>
      </c>
      <c r="B232" s="288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78"/>
      <c r="B233" s="288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89"/>
      <c r="B234" s="290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75" t="s">
        <v>9</v>
      </c>
      <c r="B236" s="276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77" t="s">
        <v>99</v>
      </c>
      <c r="B237" s="281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78"/>
      <c r="B238" s="284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78"/>
      <c r="B239" s="291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78"/>
      <c r="B240" s="281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78"/>
      <c r="B241" s="282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78"/>
      <c r="B242" s="283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78"/>
      <c r="B243" s="284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78"/>
      <c r="B244" s="282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78"/>
      <c r="B245" s="282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78"/>
      <c r="B246" s="281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78"/>
      <c r="B247" s="282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78"/>
      <c r="B248" s="283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78"/>
      <c r="B249" s="281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78"/>
      <c r="B250" s="282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79"/>
      <c r="B251" s="283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78" t="s">
        <v>104</v>
      </c>
      <c r="B252" s="288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78"/>
      <c r="B253" s="288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89"/>
      <c r="B254" s="290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75" t="s">
        <v>9</v>
      </c>
      <c r="B256" s="276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77" t="s">
        <v>107</v>
      </c>
      <c r="B257" s="281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78"/>
      <c r="B258" s="284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78"/>
      <c r="B259" s="291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78"/>
      <c r="B260" s="281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78"/>
      <c r="B261" s="282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78"/>
      <c r="B262" s="283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78"/>
      <c r="B263" s="284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78"/>
      <c r="B264" s="282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78"/>
      <c r="B265" s="282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78"/>
      <c r="B266" s="281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78"/>
      <c r="B267" s="282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78"/>
      <c r="B268" s="283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78" t="s">
        <v>112</v>
      </c>
      <c r="B269" s="288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78"/>
      <c r="B270" s="288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89"/>
      <c r="B271" s="290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75" t="s">
        <v>9</v>
      </c>
      <c r="B274" s="276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77" t="s">
        <v>113</v>
      </c>
      <c r="B275" s="281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78"/>
      <c r="B276" s="284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78"/>
      <c r="B277" s="291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78"/>
      <c r="B278" s="281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78"/>
      <c r="B279" s="282"/>
      <c r="C279" s="51" t="s">
        <v>0</v>
      </c>
      <c r="D279" s="11">
        <v>2264</v>
      </c>
      <c r="E279" s="125">
        <v>616</v>
      </c>
      <c r="F279" s="216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78"/>
      <c r="B280" s="283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78"/>
      <c r="B281" s="284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78"/>
      <c r="B282" s="282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78"/>
      <c r="B283" s="282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78"/>
      <c r="B284" s="281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78"/>
      <c r="B285" s="282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78"/>
      <c r="B286" s="283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78"/>
      <c r="B287" s="281" t="s">
        <v>119</v>
      </c>
      <c r="C287" s="50" t="s">
        <v>5</v>
      </c>
      <c r="D287" s="217"/>
      <c r="E287" s="5">
        <v>905</v>
      </c>
      <c r="F287" s="218"/>
      <c r="G287" s="218"/>
      <c r="H287" s="218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78"/>
      <c r="B288" s="282"/>
      <c r="C288" s="51" t="s">
        <v>0</v>
      </c>
      <c r="D288" s="219"/>
      <c r="E288" s="6">
        <v>559</v>
      </c>
      <c r="F288" s="220"/>
      <c r="G288" s="220"/>
      <c r="H288" s="220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79"/>
      <c r="B289" s="283"/>
      <c r="C289" s="52" t="s">
        <v>4</v>
      </c>
      <c r="D289" s="221"/>
      <c r="E289" s="7">
        <v>0.62</v>
      </c>
      <c r="F289" s="222"/>
      <c r="G289" s="221"/>
      <c r="H289" s="222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78" t="s">
        <v>114</v>
      </c>
      <c r="B290" s="288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78"/>
      <c r="B291" s="288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89"/>
      <c r="B292" s="290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1" t="s">
        <v>121</v>
      </c>
      <c r="F295" s="212" t="s">
        <v>0</v>
      </c>
      <c r="G295" s="212" t="s">
        <v>120</v>
      </c>
      <c r="H295" s="212" t="s">
        <v>122</v>
      </c>
    </row>
    <row r="296" spans="1:12" ht="16.2" hidden="1" thickBot="1" x14ac:dyDescent="0.45">
      <c r="E296" s="213" t="s">
        <v>123</v>
      </c>
      <c r="F296" s="214" t="s">
        <v>124</v>
      </c>
      <c r="G296" s="215">
        <v>0.67500000000000004</v>
      </c>
      <c r="H296" s="214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75" t="s">
        <v>9</v>
      </c>
      <c r="B299" s="276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77" t="s">
        <v>126</v>
      </c>
      <c r="B300" s="281" t="s">
        <v>127</v>
      </c>
      <c r="C300" s="17" t="s">
        <v>3</v>
      </c>
      <c r="D300" s="148">
        <v>3547</v>
      </c>
      <c r="E300" s="217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30">
        <v>332</v>
      </c>
      <c r="L300" s="106">
        <f>SUM(D300:K300)</f>
        <v>8701</v>
      </c>
    </row>
    <row r="301" spans="1:12" x14ac:dyDescent="0.4">
      <c r="A301" s="278"/>
      <c r="B301" s="284"/>
      <c r="C301" s="51" t="s">
        <v>0</v>
      </c>
      <c r="D301" s="107">
        <v>2051</v>
      </c>
      <c r="E301" s="219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31">
        <v>187</v>
      </c>
      <c r="L301" s="232">
        <f>SUM(D301:K301)</f>
        <v>5166</v>
      </c>
    </row>
    <row r="302" spans="1:12" ht="15" thickBot="1" x14ac:dyDescent="0.45">
      <c r="A302" s="278"/>
      <c r="B302" s="291"/>
      <c r="C302" s="52" t="s">
        <v>4</v>
      </c>
      <c r="D302" s="73">
        <v>0.57799999999999996</v>
      </c>
      <c r="E302" s="221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78"/>
      <c r="B303" s="281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78"/>
      <c r="B304" s="282"/>
      <c r="C304" s="51" t="s">
        <v>0</v>
      </c>
      <c r="D304" s="11">
        <v>2119</v>
      </c>
      <c r="E304" s="125">
        <v>668</v>
      </c>
      <c r="F304" s="216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32">
        <f>SUM(D304:K304)</f>
        <v>6173</v>
      </c>
    </row>
    <row r="305" spans="1:12" ht="15" thickBot="1" x14ac:dyDescent="0.45">
      <c r="A305" s="278"/>
      <c r="B305" s="283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78"/>
      <c r="B306" s="284" t="s">
        <v>129</v>
      </c>
      <c r="C306" s="17" t="s">
        <v>3</v>
      </c>
      <c r="D306" s="8">
        <v>3737</v>
      </c>
      <c r="E306" s="111">
        <v>1022</v>
      </c>
      <c r="F306" s="157">
        <v>2253</v>
      </c>
      <c r="G306" s="22">
        <v>1305</v>
      </c>
      <c r="H306" s="111">
        <v>41</v>
      </c>
      <c r="I306" s="127">
        <v>688</v>
      </c>
      <c r="J306" s="111">
        <v>800</v>
      </c>
      <c r="K306" s="127">
        <v>314</v>
      </c>
      <c r="L306" s="106">
        <f>SUM(D306:K306)</f>
        <v>10160</v>
      </c>
    </row>
    <row r="307" spans="1:12" x14ac:dyDescent="0.4">
      <c r="A307" s="278"/>
      <c r="B307" s="282"/>
      <c r="C307" s="51" t="s">
        <v>0</v>
      </c>
      <c r="D307" s="6">
        <v>2144</v>
      </c>
      <c r="E307" s="114">
        <v>644</v>
      </c>
      <c r="F307" s="114">
        <v>1254</v>
      </c>
      <c r="G307" s="11">
        <v>1087</v>
      </c>
      <c r="H307" s="114">
        <v>19</v>
      </c>
      <c r="I307" s="118">
        <v>472</v>
      </c>
      <c r="J307" s="118">
        <v>360</v>
      </c>
      <c r="K307" s="118">
        <v>165</v>
      </c>
      <c r="L307" s="232">
        <f>SUM(D307:K307)</f>
        <v>6145</v>
      </c>
    </row>
    <row r="308" spans="1:12" ht="15" thickBot="1" x14ac:dyDescent="0.45">
      <c r="A308" s="278"/>
      <c r="B308" s="282"/>
      <c r="C308" s="16" t="s">
        <v>4</v>
      </c>
      <c r="D308" s="54">
        <v>0.57399999999999995</v>
      </c>
      <c r="E308" s="34">
        <v>0.63</v>
      </c>
      <c r="F308" s="34">
        <v>0.55649999999999999</v>
      </c>
      <c r="G308" s="56">
        <v>0.83299999999999996</v>
      </c>
      <c r="H308" s="34">
        <f>H307/H306</f>
        <v>0.46341463414634149</v>
      </c>
      <c r="I308" s="130">
        <v>0.68600000000000005</v>
      </c>
      <c r="J308" s="34">
        <v>0.45</v>
      </c>
      <c r="K308" s="130">
        <v>0.53</v>
      </c>
      <c r="L308" s="101">
        <f>L307/L306</f>
        <v>0.60482283464566933</v>
      </c>
    </row>
    <row r="309" spans="1:12" x14ac:dyDescent="0.4">
      <c r="A309" s="278"/>
      <c r="B309" s="281" t="s">
        <v>130</v>
      </c>
      <c r="C309" s="50" t="s">
        <v>5</v>
      </c>
      <c r="D309" s="65">
        <v>3527</v>
      </c>
      <c r="E309" s="158">
        <v>1056</v>
      </c>
      <c r="F309" s="67">
        <v>2123</v>
      </c>
      <c r="G309" s="120">
        <v>1483</v>
      </c>
      <c r="H309" s="111">
        <v>40</v>
      </c>
      <c r="I309" s="111">
        <v>614</v>
      </c>
      <c r="J309" s="67">
        <v>824</v>
      </c>
      <c r="K309" s="111">
        <v>406</v>
      </c>
      <c r="L309" s="2">
        <f>SUM(D309:K309)</f>
        <v>10073</v>
      </c>
    </row>
    <row r="310" spans="1:12" x14ac:dyDescent="0.4">
      <c r="A310" s="278"/>
      <c r="B310" s="282"/>
      <c r="C310" s="51" t="s">
        <v>0</v>
      </c>
      <c r="D310" s="11">
        <v>2044</v>
      </c>
      <c r="E310" s="159">
        <v>640</v>
      </c>
      <c r="F310" s="68">
        <v>1166</v>
      </c>
      <c r="G310" s="122">
        <v>1205</v>
      </c>
      <c r="H310" s="114">
        <v>20</v>
      </c>
      <c r="I310" s="118">
        <v>408</v>
      </c>
      <c r="J310" s="68">
        <v>355</v>
      </c>
      <c r="K310" s="118">
        <v>151</v>
      </c>
      <c r="L310" s="75">
        <f>SUM(D310:K310)</f>
        <v>5989</v>
      </c>
    </row>
    <row r="311" spans="1:12" ht="15" thickBot="1" x14ac:dyDescent="0.45">
      <c r="A311" s="278"/>
      <c r="B311" s="283"/>
      <c r="C311" s="16" t="s">
        <v>4</v>
      </c>
      <c r="D311" s="223">
        <v>0.57999999999999996</v>
      </c>
      <c r="E311" s="228">
        <v>0.60599999999999998</v>
      </c>
      <c r="F311" s="225">
        <v>0.54920000000000002</v>
      </c>
      <c r="G311" s="226">
        <v>0.81299999999999994</v>
      </c>
      <c r="H311" s="227">
        <v>0.5</v>
      </c>
      <c r="I311" s="73">
        <v>0.66400000000000003</v>
      </c>
      <c r="J311" s="71">
        <v>0.43</v>
      </c>
      <c r="K311" s="73">
        <v>0.37</v>
      </c>
      <c r="L311" s="76">
        <f>L310/L309</f>
        <v>0.59455971408716368</v>
      </c>
    </row>
    <row r="312" spans="1:12" x14ac:dyDescent="0.4">
      <c r="A312" s="278"/>
      <c r="B312" s="285" t="s">
        <v>131</v>
      </c>
      <c r="C312" s="233" t="s">
        <v>5</v>
      </c>
      <c r="D312" s="10">
        <v>1026</v>
      </c>
      <c r="E312" s="10">
        <v>1104</v>
      </c>
      <c r="F312" s="111">
        <v>1962</v>
      </c>
      <c r="G312" s="111">
        <v>463</v>
      </c>
      <c r="H312" s="111">
        <v>36</v>
      </c>
      <c r="I312" s="234">
        <v>314</v>
      </c>
      <c r="J312" s="146">
        <v>535</v>
      </c>
      <c r="K312" s="157">
        <v>261</v>
      </c>
      <c r="L312" s="2">
        <f>SUM(D312:K312)</f>
        <v>5701</v>
      </c>
    </row>
    <row r="313" spans="1:12" x14ac:dyDescent="0.4">
      <c r="A313" s="278"/>
      <c r="B313" s="286"/>
      <c r="C313" s="235" t="s">
        <v>0</v>
      </c>
      <c r="D313" s="11">
        <v>587</v>
      </c>
      <c r="E313" s="11">
        <v>613</v>
      </c>
      <c r="F313" s="114">
        <v>825</v>
      </c>
      <c r="G313" s="114">
        <v>415</v>
      </c>
      <c r="H313" s="114">
        <v>19</v>
      </c>
      <c r="I313" s="117">
        <v>219</v>
      </c>
      <c r="J313" s="147">
        <v>241</v>
      </c>
      <c r="K313" s="114">
        <v>113</v>
      </c>
      <c r="L313" s="75">
        <f>SUM(D313:K313)</f>
        <v>3032</v>
      </c>
    </row>
    <row r="314" spans="1:12" ht="15" thickBot="1" x14ac:dyDescent="0.45">
      <c r="A314" s="279"/>
      <c r="B314" s="287"/>
      <c r="C314" s="236" t="s">
        <v>4</v>
      </c>
      <c r="D314" s="12">
        <v>0.57199999999999995</v>
      </c>
      <c r="E314" s="12">
        <v>0.55500000000000005</v>
      </c>
      <c r="F314" s="34">
        <v>0.4204</v>
      </c>
      <c r="G314" s="12">
        <v>0.89600000000000002</v>
      </c>
      <c r="H314" s="34">
        <f>H313/H312</f>
        <v>0.52777777777777779</v>
      </c>
      <c r="I314" s="20">
        <v>0.69699999999999995</v>
      </c>
      <c r="J314" s="20">
        <v>0.45</v>
      </c>
      <c r="K314" s="34">
        <v>0.43</v>
      </c>
      <c r="L314" s="4">
        <f>L313/L312</f>
        <v>0.53183651990878789</v>
      </c>
    </row>
    <row r="315" spans="1:12" x14ac:dyDescent="0.4">
      <c r="A315" s="278" t="s">
        <v>132</v>
      </c>
      <c r="B315" s="288"/>
      <c r="C315" s="229" t="s">
        <v>5</v>
      </c>
      <c r="D315" s="224">
        <f t="shared" ref="D315:L315" si="56">D300+D303+D306+D309+D312</f>
        <v>15536</v>
      </c>
      <c r="E315" s="224">
        <f t="shared" ref="E315" si="57">E300+E303+E306+E309+E312</f>
        <v>4253</v>
      </c>
      <c r="F315" s="224">
        <f t="shared" si="56"/>
        <v>10762</v>
      </c>
      <c r="G315" s="224">
        <f t="shared" si="56"/>
        <v>6318</v>
      </c>
      <c r="H315" s="224">
        <f t="shared" si="56"/>
        <v>197</v>
      </c>
      <c r="I315" s="42">
        <f t="shared" si="56"/>
        <v>2684</v>
      </c>
      <c r="J315" s="42">
        <f t="shared" si="56"/>
        <v>3254</v>
      </c>
      <c r="K315" s="42">
        <f t="shared" si="56"/>
        <v>1770</v>
      </c>
      <c r="L315" s="42">
        <f t="shared" si="56"/>
        <v>44774</v>
      </c>
    </row>
    <row r="316" spans="1:12" x14ac:dyDescent="0.4">
      <c r="A316" s="278"/>
      <c r="B316" s="288"/>
      <c r="C316" s="43" t="s">
        <v>0</v>
      </c>
      <c r="D316" s="44">
        <f t="shared" ref="D316:L316" si="58">D301+D304+D307+D310+D313</f>
        <v>8945</v>
      </c>
      <c r="E316" s="44">
        <f t="shared" ref="E316" si="59">E301+E304+E307+E310+E313</f>
        <v>2565</v>
      </c>
      <c r="F316" s="44">
        <f t="shared" si="58"/>
        <v>5602</v>
      </c>
      <c r="G316" s="44">
        <f t="shared" si="58"/>
        <v>5213</v>
      </c>
      <c r="H316" s="44">
        <f t="shared" si="58"/>
        <v>89</v>
      </c>
      <c r="I316" s="44">
        <f t="shared" si="58"/>
        <v>1834</v>
      </c>
      <c r="J316" s="44">
        <f t="shared" si="58"/>
        <v>1379</v>
      </c>
      <c r="K316" s="44">
        <f t="shared" si="58"/>
        <v>878</v>
      </c>
      <c r="L316" s="44">
        <f t="shared" si="58"/>
        <v>26505</v>
      </c>
    </row>
    <row r="317" spans="1:12" ht="15" thickBot="1" x14ac:dyDescent="0.45">
      <c r="A317" s="289"/>
      <c r="B317" s="290"/>
      <c r="C317" s="45" t="s">
        <v>4</v>
      </c>
      <c r="D317" s="46">
        <f t="shared" ref="D317:L317" si="60">D316/D315</f>
        <v>0.575759526261586</v>
      </c>
      <c r="E317" s="46">
        <f t="shared" ref="E317" si="61">E316/E315</f>
        <v>0.60310369151187393</v>
      </c>
      <c r="F317" s="46">
        <f t="shared" si="60"/>
        <v>0.52053521650250878</v>
      </c>
      <c r="G317" s="46">
        <f t="shared" si="60"/>
        <v>0.82510288065843618</v>
      </c>
      <c r="H317" s="46">
        <f t="shared" si="60"/>
        <v>0.45177664974619292</v>
      </c>
      <c r="I317" s="46">
        <f t="shared" si="60"/>
        <v>0.68330849478390465</v>
      </c>
      <c r="J317" s="46">
        <f t="shared" si="60"/>
        <v>0.42378610940381067</v>
      </c>
      <c r="K317" s="46">
        <f t="shared" si="60"/>
        <v>0.49604519774011302</v>
      </c>
      <c r="L317" s="46">
        <f t="shared" si="60"/>
        <v>0.59197302005628272</v>
      </c>
    </row>
    <row r="318" spans="1:12" ht="15" thickBot="1" x14ac:dyDescent="0.45"/>
    <row r="319" spans="1:12" ht="25.8" thickBot="1" x14ac:dyDescent="0.45">
      <c r="A319" s="275" t="s">
        <v>9</v>
      </c>
      <c r="B319" s="276"/>
      <c r="C319" s="38" t="s">
        <v>10</v>
      </c>
      <c r="D319" s="1" t="s">
        <v>2</v>
      </c>
      <c r="E319" s="1" t="s">
        <v>7</v>
      </c>
      <c r="F319" s="39" t="s">
        <v>8</v>
      </c>
      <c r="G319" s="40" t="s">
        <v>14</v>
      </c>
      <c r="H319" s="39" t="s">
        <v>6</v>
      </c>
      <c r="I319" s="40" t="s">
        <v>12</v>
      </c>
      <c r="J319" s="39" t="s">
        <v>13</v>
      </c>
      <c r="K319" s="98" t="s">
        <v>17</v>
      </c>
      <c r="L319" s="92" t="s">
        <v>1</v>
      </c>
    </row>
    <row r="320" spans="1:12" x14ac:dyDescent="0.4">
      <c r="A320" s="277" t="s">
        <v>133</v>
      </c>
      <c r="B320" s="281" t="s">
        <v>135</v>
      </c>
      <c r="C320" s="17" t="s">
        <v>3</v>
      </c>
      <c r="D320" s="148">
        <v>2164</v>
      </c>
      <c r="E320" s="217"/>
      <c r="F320" s="217"/>
      <c r="G320" s="148">
        <v>478</v>
      </c>
      <c r="H320" s="217"/>
      <c r="I320" s="148">
        <v>104</v>
      </c>
      <c r="J320" s="202">
        <v>142</v>
      </c>
      <c r="K320" s="217"/>
      <c r="L320" s="106">
        <f>SUM(D320:K320)</f>
        <v>2888</v>
      </c>
    </row>
    <row r="321" spans="1:12" x14ac:dyDescent="0.4">
      <c r="A321" s="278"/>
      <c r="B321" s="284"/>
      <c r="C321" s="51" t="s">
        <v>0</v>
      </c>
      <c r="D321" s="107">
        <v>1242</v>
      </c>
      <c r="E321" s="219"/>
      <c r="F321" s="219"/>
      <c r="G321" s="107">
        <v>376</v>
      </c>
      <c r="H321" s="219"/>
      <c r="I321" s="107">
        <v>64</v>
      </c>
      <c r="J321" s="108">
        <v>44</v>
      </c>
      <c r="K321" s="219"/>
      <c r="L321" s="232">
        <f>SUM(D321:K321)</f>
        <v>1726</v>
      </c>
    </row>
    <row r="322" spans="1:12" ht="15" thickBot="1" x14ac:dyDescent="0.45">
      <c r="A322" s="278"/>
      <c r="B322" s="291"/>
      <c r="C322" s="52" t="s">
        <v>4</v>
      </c>
      <c r="D322" s="73">
        <v>0.57399999999999995</v>
      </c>
      <c r="E322" s="221"/>
      <c r="F322" s="221"/>
      <c r="G322" s="73">
        <v>0.78700000000000003</v>
      </c>
      <c r="H322" s="221"/>
      <c r="I322" s="73">
        <v>0.61499999999999999</v>
      </c>
      <c r="J322" s="73">
        <v>0.3</v>
      </c>
      <c r="K322" s="221"/>
      <c r="L322" s="101">
        <f>L321/L320</f>
        <v>0.5976454293628809</v>
      </c>
    </row>
    <row r="323" spans="1:12" x14ac:dyDescent="0.4">
      <c r="A323" s="278"/>
      <c r="B323" s="281" t="s">
        <v>136</v>
      </c>
      <c r="C323" s="50" t="s">
        <v>3</v>
      </c>
      <c r="D323" s="93">
        <v>2369</v>
      </c>
      <c r="E323" s="217"/>
      <c r="F323" s="123">
        <v>2173</v>
      </c>
      <c r="G323" s="10">
        <v>1054</v>
      </c>
      <c r="H323" s="217"/>
      <c r="I323" s="124">
        <v>93</v>
      </c>
      <c r="J323" s="112">
        <v>425</v>
      </c>
      <c r="K323" s="113">
        <v>252</v>
      </c>
      <c r="L323" s="106">
        <f>SUM(D323:K323)</f>
        <v>6366</v>
      </c>
    </row>
    <row r="324" spans="1:12" x14ac:dyDescent="0.4">
      <c r="A324" s="278"/>
      <c r="B324" s="282"/>
      <c r="C324" s="51" t="s">
        <v>0</v>
      </c>
      <c r="D324" s="11">
        <v>1425</v>
      </c>
      <c r="E324" s="219"/>
      <c r="F324" s="216">
        <v>1106</v>
      </c>
      <c r="G324" s="11">
        <v>864</v>
      </c>
      <c r="H324" s="219"/>
      <c r="I324" s="114">
        <v>61</v>
      </c>
      <c r="J324" s="115">
        <v>140</v>
      </c>
      <c r="K324" s="116">
        <v>93</v>
      </c>
      <c r="L324" s="232">
        <f>SUM(D324:K324)</f>
        <v>3689</v>
      </c>
    </row>
    <row r="325" spans="1:12" ht="15" thickBot="1" x14ac:dyDescent="0.45">
      <c r="A325" s="278"/>
      <c r="B325" s="283"/>
      <c r="C325" s="52" t="s">
        <v>4</v>
      </c>
      <c r="D325" s="12">
        <v>0.60199999999999998</v>
      </c>
      <c r="E325" s="221"/>
      <c r="F325" s="164">
        <v>0.50890000000000002</v>
      </c>
      <c r="G325" s="12">
        <v>0.82</v>
      </c>
      <c r="H325" s="221"/>
      <c r="I325" s="34">
        <v>0.65600000000000003</v>
      </c>
      <c r="J325" s="94">
        <v>0.32</v>
      </c>
      <c r="K325" s="34">
        <v>0.37</v>
      </c>
      <c r="L325" s="101">
        <f>L324/L323</f>
        <v>0.5794847628023877</v>
      </c>
    </row>
    <row r="326" spans="1:12" x14ac:dyDescent="0.4">
      <c r="A326" s="278"/>
      <c r="B326" s="284" t="s">
        <v>137</v>
      </c>
      <c r="C326" s="17" t="s">
        <v>3</v>
      </c>
      <c r="D326" s="8">
        <v>3251</v>
      </c>
      <c r="E326" s="111">
        <v>1308</v>
      </c>
      <c r="F326" s="157">
        <v>1923</v>
      </c>
      <c r="G326" s="22">
        <v>1479</v>
      </c>
      <c r="H326" s="111">
        <v>51</v>
      </c>
      <c r="I326" s="127">
        <v>498</v>
      </c>
      <c r="J326" s="111">
        <v>788</v>
      </c>
      <c r="K326" s="127">
        <v>309</v>
      </c>
      <c r="L326" s="106">
        <f>SUM(D326:K326)</f>
        <v>9607</v>
      </c>
    </row>
    <row r="327" spans="1:12" x14ac:dyDescent="0.4">
      <c r="A327" s="278"/>
      <c r="B327" s="282"/>
      <c r="C327" s="51" t="s">
        <v>0</v>
      </c>
      <c r="D327" s="6">
        <v>1918</v>
      </c>
      <c r="E327" s="114">
        <v>863</v>
      </c>
      <c r="F327" s="114">
        <v>1051</v>
      </c>
      <c r="G327" s="11">
        <v>1195</v>
      </c>
      <c r="H327" s="114">
        <v>22</v>
      </c>
      <c r="I327" s="118">
        <v>315</v>
      </c>
      <c r="J327" s="118">
        <v>311</v>
      </c>
      <c r="K327" s="118">
        <v>177</v>
      </c>
      <c r="L327" s="232">
        <f>SUM(D327:K327)</f>
        <v>5852</v>
      </c>
    </row>
    <row r="328" spans="1:12" ht="15" thickBot="1" x14ac:dyDescent="0.45">
      <c r="A328" s="278"/>
      <c r="B328" s="282"/>
      <c r="C328" s="16" t="s">
        <v>4</v>
      </c>
      <c r="D328" s="54">
        <v>0.59</v>
      </c>
      <c r="E328" s="34">
        <v>0.66</v>
      </c>
      <c r="F328" s="34">
        <v>0.54649999999999999</v>
      </c>
      <c r="G328" s="56">
        <v>0.80800000000000005</v>
      </c>
      <c r="H328" s="34">
        <f>H327/H326</f>
        <v>0.43137254901960786</v>
      </c>
      <c r="I328" s="130">
        <v>0.63300000000000001</v>
      </c>
      <c r="J328" s="34">
        <v>0.39</v>
      </c>
      <c r="K328" s="130">
        <v>0.56999999999999995</v>
      </c>
      <c r="L328" s="101">
        <f>L327/L326</f>
        <v>0.60913916935567813</v>
      </c>
    </row>
    <row r="329" spans="1:12" x14ac:dyDescent="0.4">
      <c r="A329" s="278"/>
      <c r="B329" s="281" t="s">
        <v>138</v>
      </c>
      <c r="C329" s="50" t="s">
        <v>5</v>
      </c>
      <c r="D329" s="65">
        <v>3290</v>
      </c>
      <c r="E329" s="158">
        <v>1359</v>
      </c>
      <c r="F329" s="67">
        <v>1797</v>
      </c>
      <c r="G329" s="120">
        <v>1606</v>
      </c>
      <c r="H329" s="111">
        <v>47</v>
      </c>
      <c r="I329" s="111">
        <v>613</v>
      </c>
      <c r="J329" s="67">
        <v>861</v>
      </c>
      <c r="K329" s="111">
        <v>468</v>
      </c>
      <c r="L329" s="237">
        <f>SUM(D329:K329)</f>
        <v>10041</v>
      </c>
    </row>
    <row r="330" spans="1:12" x14ac:dyDescent="0.4">
      <c r="A330" s="278"/>
      <c r="B330" s="282"/>
      <c r="C330" s="51" t="s">
        <v>0</v>
      </c>
      <c r="D330" s="11">
        <v>1829</v>
      </c>
      <c r="E330" s="159">
        <v>860</v>
      </c>
      <c r="F330" s="68">
        <v>1051</v>
      </c>
      <c r="G330" s="122">
        <v>1263</v>
      </c>
      <c r="H330" s="114">
        <v>14</v>
      </c>
      <c r="I330" s="118">
        <v>403</v>
      </c>
      <c r="J330" s="68">
        <v>347</v>
      </c>
      <c r="K330" s="118">
        <v>230</v>
      </c>
      <c r="L330" s="238">
        <f>SUM(D330:K330)</f>
        <v>5997</v>
      </c>
    </row>
    <row r="331" spans="1:12" ht="15" thickBot="1" x14ac:dyDescent="0.45">
      <c r="A331" s="278"/>
      <c r="B331" s="283"/>
      <c r="C331" s="16" t="s">
        <v>4</v>
      </c>
      <c r="D331" s="223">
        <v>0.55600000000000005</v>
      </c>
      <c r="E331" s="228">
        <v>0.63300000000000001</v>
      </c>
      <c r="F331" s="225">
        <v>0.58479999999999999</v>
      </c>
      <c r="G331" s="226">
        <v>0.78600000000000003</v>
      </c>
      <c r="H331" s="227">
        <f>H330/H329</f>
        <v>0.2978723404255319</v>
      </c>
      <c r="I331" s="73">
        <v>0.65700000000000003</v>
      </c>
      <c r="J331" s="71">
        <v>0.4</v>
      </c>
      <c r="K331" s="73">
        <v>0.49</v>
      </c>
      <c r="L331" s="76">
        <f>L330/L329</f>
        <v>0.59725126979384524</v>
      </c>
    </row>
    <row r="332" spans="1:12" x14ac:dyDescent="0.4">
      <c r="A332" s="278"/>
      <c r="B332" s="285" t="s">
        <v>139</v>
      </c>
      <c r="C332" s="233" t="s">
        <v>5</v>
      </c>
      <c r="D332" s="10">
        <v>3297</v>
      </c>
      <c r="E332" s="10">
        <v>1501</v>
      </c>
      <c r="F332" s="111">
        <v>1856</v>
      </c>
      <c r="G332" s="111">
        <v>1491</v>
      </c>
      <c r="H332" s="111">
        <v>42</v>
      </c>
      <c r="I332" s="234">
        <v>510</v>
      </c>
      <c r="J332" s="146">
        <v>886</v>
      </c>
      <c r="K332" s="157">
        <v>404</v>
      </c>
      <c r="L332" s="237">
        <f>SUM(D332:K332)</f>
        <v>9987</v>
      </c>
    </row>
    <row r="333" spans="1:12" x14ac:dyDescent="0.4">
      <c r="A333" s="278"/>
      <c r="B333" s="286"/>
      <c r="C333" s="235" t="s">
        <v>0</v>
      </c>
      <c r="D333" s="11">
        <v>1810</v>
      </c>
      <c r="E333" s="11">
        <v>976</v>
      </c>
      <c r="F333" s="114">
        <v>1083</v>
      </c>
      <c r="G333" s="114">
        <v>1173</v>
      </c>
      <c r="H333" s="114">
        <v>13</v>
      </c>
      <c r="I333" s="117">
        <v>353</v>
      </c>
      <c r="J333" s="147">
        <v>398</v>
      </c>
      <c r="K333" s="114">
        <v>204</v>
      </c>
      <c r="L333" s="238">
        <f>SUM(D333:K333)</f>
        <v>6010</v>
      </c>
    </row>
    <row r="334" spans="1:12" ht="15" thickBot="1" x14ac:dyDescent="0.45">
      <c r="A334" s="279"/>
      <c r="B334" s="287"/>
      <c r="C334" s="236" t="s">
        <v>4</v>
      </c>
      <c r="D334" s="12">
        <v>0.54900000000000004</v>
      </c>
      <c r="E334" s="12">
        <v>0.65</v>
      </c>
      <c r="F334" s="34">
        <v>0.58350000000000002</v>
      </c>
      <c r="G334" s="12">
        <v>0.78700000000000003</v>
      </c>
      <c r="H334" s="34">
        <f>H333/H332</f>
        <v>0.30952380952380953</v>
      </c>
      <c r="I334" s="20">
        <v>0.69199999999999995</v>
      </c>
      <c r="J334" s="20">
        <v>0.44</v>
      </c>
      <c r="K334" s="34">
        <v>0.5</v>
      </c>
      <c r="L334" s="76"/>
    </row>
    <row r="335" spans="1:12" x14ac:dyDescent="0.4">
      <c r="A335" s="278" t="s">
        <v>134</v>
      </c>
      <c r="B335" s="288"/>
      <c r="C335" s="229" t="s">
        <v>5</v>
      </c>
      <c r="D335" s="224">
        <f t="shared" ref="D335:L336" si="62">D320+D323+D326+D329+D332</f>
        <v>14371</v>
      </c>
      <c r="E335" s="224">
        <f t="shared" si="62"/>
        <v>4168</v>
      </c>
      <c r="F335" s="224">
        <f t="shared" si="62"/>
        <v>7749</v>
      </c>
      <c r="G335" s="224">
        <f t="shared" si="62"/>
        <v>6108</v>
      </c>
      <c r="H335" s="224">
        <f t="shared" si="62"/>
        <v>140</v>
      </c>
      <c r="I335" s="42">
        <f t="shared" si="62"/>
        <v>1818</v>
      </c>
      <c r="J335" s="42">
        <f t="shared" si="62"/>
        <v>3102</v>
      </c>
      <c r="K335" s="42">
        <f t="shared" si="62"/>
        <v>1433</v>
      </c>
      <c r="L335" s="239">
        <f t="shared" si="62"/>
        <v>38889</v>
      </c>
    </row>
    <row r="336" spans="1:12" x14ac:dyDescent="0.4">
      <c r="A336" s="278"/>
      <c r="B336" s="288"/>
      <c r="C336" s="43" t="s">
        <v>0</v>
      </c>
      <c r="D336" s="44">
        <f t="shared" ref="D336" si="63">D321+D324+D327+D330+D333</f>
        <v>8224</v>
      </c>
      <c r="E336" s="44">
        <f t="shared" si="62"/>
        <v>2699</v>
      </c>
      <c r="F336" s="44">
        <f t="shared" si="62"/>
        <v>4291</v>
      </c>
      <c r="G336" s="44">
        <f t="shared" si="62"/>
        <v>4871</v>
      </c>
      <c r="H336" s="44">
        <f t="shared" si="62"/>
        <v>49</v>
      </c>
      <c r="I336" s="44">
        <f t="shared" si="62"/>
        <v>1196</v>
      </c>
      <c r="J336" s="44">
        <f t="shared" si="62"/>
        <v>1240</v>
      </c>
      <c r="K336" s="44">
        <f t="shared" si="62"/>
        <v>704</v>
      </c>
      <c r="L336" s="240">
        <f t="shared" si="62"/>
        <v>23274</v>
      </c>
    </row>
    <row r="337" spans="1:12" ht="15" thickBot="1" x14ac:dyDescent="0.45">
      <c r="A337" s="289"/>
      <c r="B337" s="290"/>
      <c r="C337" s="45" t="s">
        <v>4</v>
      </c>
      <c r="D337" s="46">
        <f t="shared" ref="D337:L337" si="64">D336/D335</f>
        <v>0.57226358638925612</v>
      </c>
      <c r="E337" s="46">
        <f>E336/E335</f>
        <v>0.64755278310940501</v>
      </c>
      <c r="F337" s="46">
        <f t="shared" si="64"/>
        <v>0.55374887082204161</v>
      </c>
      <c r="G337" s="46">
        <f t="shared" si="64"/>
        <v>0.79747871643745905</v>
      </c>
      <c r="H337" s="46">
        <f>H336/H335</f>
        <v>0.35</v>
      </c>
      <c r="I337" s="46">
        <f t="shared" si="64"/>
        <v>0.65786578657865791</v>
      </c>
      <c r="J337" s="46">
        <f t="shared" si="64"/>
        <v>0.39974210186976145</v>
      </c>
      <c r="K337" s="46">
        <f t="shared" si="64"/>
        <v>0.49127704117236565</v>
      </c>
      <c r="L337" s="241">
        <f t="shared" si="64"/>
        <v>0.59847257579264057</v>
      </c>
    </row>
    <row r="338" spans="1:12" ht="15" thickBot="1" x14ac:dyDescent="0.45"/>
    <row r="339" spans="1:12" ht="30.6" customHeight="1" thickBot="1" x14ac:dyDescent="0.45">
      <c r="A339" s="275" t="s">
        <v>9</v>
      </c>
      <c r="B339" s="276"/>
      <c r="C339" s="38" t="s">
        <v>10</v>
      </c>
      <c r="D339" s="1" t="s">
        <v>2</v>
      </c>
      <c r="E339" s="1" t="s">
        <v>7</v>
      </c>
      <c r="F339" s="39" t="s">
        <v>8</v>
      </c>
      <c r="G339" s="40" t="s">
        <v>14</v>
      </c>
      <c r="H339" s="39" t="s">
        <v>6</v>
      </c>
      <c r="I339" s="40" t="s">
        <v>12</v>
      </c>
      <c r="J339" s="39" t="s">
        <v>13</v>
      </c>
      <c r="K339" s="98" t="s">
        <v>17</v>
      </c>
      <c r="L339" s="92" t="s">
        <v>1</v>
      </c>
    </row>
    <row r="340" spans="1:12" x14ac:dyDescent="0.4">
      <c r="A340" s="277" t="s">
        <v>140</v>
      </c>
      <c r="B340" s="281" t="s">
        <v>142</v>
      </c>
      <c r="C340" s="17" t="s">
        <v>3</v>
      </c>
      <c r="D340" s="148">
        <v>2700</v>
      </c>
      <c r="E340" s="10">
        <v>1232</v>
      </c>
      <c r="F340" s="10">
        <v>1801</v>
      </c>
      <c r="G340" s="148">
        <v>1203</v>
      </c>
      <c r="H340" s="10">
        <v>44</v>
      </c>
      <c r="I340" s="148">
        <v>279</v>
      </c>
      <c r="J340" s="202">
        <v>394</v>
      </c>
      <c r="K340" s="10">
        <v>261</v>
      </c>
      <c r="L340" s="106">
        <f>SUM(D340:K340)</f>
        <v>7914</v>
      </c>
    </row>
    <row r="341" spans="1:12" x14ac:dyDescent="0.4">
      <c r="A341" s="278"/>
      <c r="B341" s="284"/>
      <c r="C341" s="51" t="s">
        <v>0</v>
      </c>
      <c r="D341" s="107">
        <v>1515</v>
      </c>
      <c r="E341" s="11">
        <v>793</v>
      </c>
      <c r="F341" s="11">
        <v>962</v>
      </c>
      <c r="G341" s="107">
        <v>839</v>
      </c>
      <c r="H341" s="11">
        <v>13</v>
      </c>
      <c r="I341" s="107">
        <v>183</v>
      </c>
      <c r="J341" s="108">
        <v>106</v>
      </c>
      <c r="K341" s="11">
        <v>104</v>
      </c>
      <c r="L341" s="232">
        <f>SUM(D341:K341)</f>
        <v>4515</v>
      </c>
    </row>
    <row r="342" spans="1:12" ht="15" thickBot="1" x14ac:dyDescent="0.45">
      <c r="A342" s="278"/>
      <c r="B342" s="291"/>
      <c r="C342" s="52" t="s">
        <v>4</v>
      </c>
      <c r="D342" s="73">
        <v>0.56100000000000005</v>
      </c>
      <c r="E342" s="12">
        <v>0.64400000000000002</v>
      </c>
      <c r="F342" s="12">
        <v>0.53410000000000002</v>
      </c>
      <c r="G342" s="73">
        <v>0.69699999999999995</v>
      </c>
      <c r="H342" s="12">
        <f>H341/H340</f>
        <v>0.29545454545454547</v>
      </c>
      <c r="I342" s="73">
        <v>0.65600000000000003</v>
      </c>
      <c r="J342" s="73">
        <v>0.26</v>
      </c>
      <c r="K342" s="12">
        <v>0.4</v>
      </c>
      <c r="L342" s="101">
        <f>L341/L340</f>
        <v>0.57050796057619413</v>
      </c>
    </row>
    <row r="343" spans="1:12" x14ac:dyDescent="0.4">
      <c r="A343" s="278"/>
      <c r="B343" s="281" t="s">
        <v>143</v>
      </c>
      <c r="C343" s="50" t="s">
        <v>3</v>
      </c>
      <c r="D343" s="93">
        <v>3985</v>
      </c>
      <c r="E343" s="10">
        <v>1315</v>
      </c>
      <c r="F343" s="123">
        <v>1839</v>
      </c>
      <c r="G343" s="10">
        <v>1461</v>
      </c>
      <c r="H343" s="10">
        <v>53</v>
      </c>
      <c r="I343" s="124">
        <v>606</v>
      </c>
      <c r="J343" s="112">
        <v>724</v>
      </c>
      <c r="K343" s="127">
        <v>368</v>
      </c>
      <c r="L343" s="106">
        <f>SUM(D343:K343)</f>
        <v>10351</v>
      </c>
    </row>
    <row r="344" spans="1:12" x14ac:dyDescent="0.4">
      <c r="A344" s="278"/>
      <c r="B344" s="282"/>
      <c r="C344" s="51" t="s">
        <v>0</v>
      </c>
      <c r="D344" s="11">
        <v>2129</v>
      </c>
      <c r="E344" s="11">
        <v>792</v>
      </c>
      <c r="F344" s="216">
        <v>1025</v>
      </c>
      <c r="G344" s="11">
        <v>1174</v>
      </c>
      <c r="H344" s="11">
        <v>18</v>
      </c>
      <c r="I344" s="114">
        <v>397</v>
      </c>
      <c r="J344" s="115">
        <v>309</v>
      </c>
      <c r="K344" s="118">
        <v>176</v>
      </c>
      <c r="L344" s="232">
        <f>SUM(D344:K344)</f>
        <v>6020</v>
      </c>
    </row>
    <row r="345" spans="1:12" ht="15" thickBot="1" x14ac:dyDescent="0.45">
      <c r="A345" s="278"/>
      <c r="B345" s="283"/>
      <c r="C345" s="52" t="s">
        <v>4</v>
      </c>
      <c r="D345" s="12">
        <v>0.53400000000000003</v>
      </c>
      <c r="E345" s="12">
        <v>0.60199999999999998</v>
      </c>
      <c r="F345" s="164">
        <v>0.55730000000000002</v>
      </c>
      <c r="G345" s="12">
        <v>0.80400000000000005</v>
      </c>
      <c r="H345" s="12">
        <f>H344/H343</f>
        <v>0.33962264150943394</v>
      </c>
      <c r="I345" s="34">
        <v>0.65500000000000003</v>
      </c>
      <c r="J345" s="94">
        <v>0.42</v>
      </c>
      <c r="K345" s="34">
        <v>0.48</v>
      </c>
      <c r="L345" s="101">
        <f>L344/L343</f>
        <v>0.58158632016230316</v>
      </c>
    </row>
    <row r="346" spans="1:12" x14ac:dyDescent="0.4">
      <c r="A346" s="278"/>
      <c r="B346" s="284" t="s">
        <v>144</v>
      </c>
      <c r="C346" s="17" t="s">
        <v>3</v>
      </c>
      <c r="D346" s="8">
        <v>3650</v>
      </c>
      <c r="E346" s="111">
        <v>1315</v>
      </c>
      <c r="F346" s="157">
        <v>1866</v>
      </c>
      <c r="G346" s="22">
        <v>1556</v>
      </c>
      <c r="H346" s="111">
        <v>53</v>
      </c>
      <c r="I346" s="127">
        <v>554</v>
      </c>
      <c r="J346" s="111">
        <v>801</v>
      </c>
      <c r="K346" s="127">
        <v>407</v>
      </c>
      <c r="L346" s="106">
        <f>SUM(D346:K346)</f>
        <v>10202</v>
      </c>
    </row>
    <row r="347" spans="1:12" x14ac:dyDescent="0.4">
      <c r="A347" s="278"/>
      <c r="B347" s="282"/>
      <c r="C347" s="51" t="s">
        <v>0</v>
      </c>
      <c r="D347" s="6">
        <v>1954</v>
      </c>
      <c r="E347" s="114">
        <v>792</v>
      </c>
      <c r="F347" s="114">
        <v>1030</v>
      </c>
      <c r="G347" s="11">
        <v>1190</v>
      </c>
      <c r="H347" s="114">
        <v>18</v>
      </c>
      <c r="I347" s="118">
        <v>382</v>
      </c>
      <c r="J347" s="118">
        <v>322</v>
      </c>
      <c r="K347" s="118">
        <v>170</v>
      </c>
      <c r="L347" s="232">
        <f>SUM(D347:K347)</f>
        <v>5858</v>
      </c>
    </row>
    <row r="348" spans="1:12" ht="15" thickBot="1" x14ac:dyDescent="0.45">
      <c r="A348" s="278"/>
      <c r="B348" s="282"/>
      <c r="C348" s="16" t="s">
        <v>4</v>
      </c>
      <c r="D348" s="54">
        <v>0.53500000000000003</v>
      </c>
      <c r="E348" s="34">
        <v>0.60199999999999998</v>
      </c>
      <c r="F348" s="34">
        <v>0.55189999999999995</v>
      </c>
      <c r="G348" s="56">
        <v>0.76500000000000001</v>
      </c>
      <c r="H348" s="34">
        <f>H347/H346</f>
        <v>0.33962264150943394</v>
      </c>
      <c r="I348" s="130">
        <v>0.69</v>
      </c>
      <c r="J348" s="34">
        <v>0.4</v>
      </c>
      <c r="K348" s="130">
        <v>0.42</v>
      </c>
      <c r="L348" s="101">
        <f>L347/L346</f>
        <v>0.57420113703195452</v>
      </c>
    </row>
    <row r="349" spans="1:12" x14ac:dyDescent="0.4">
      <c r="A349" s="278"/>
      <c r="B349" s="281" t="s">
        <v>145</v>
      </c>
      <c r="C349" s="50" t="s">
        <v>5</v>
      </c>
      <c r="D349" s="65">
        <v>3272</v>
      </c>
      <c r="E349" s="65">
        <v>1320</v>
      </c>
      <c r="F349" s="67">
        <v>1768</v>
      </c>
      <c r="G349" s="120">
        <v>1454</v>
      </c>
      <c r="H349" s="111">
        <v>42</v>
      </c>
      <c r="I349" s="111">
        <v>527</v>
      </c>
      <c r="J349" s="67">
        <v>886</v>
      </c>
      <c r="K349" s="111">
        <v>577</v>
      </c>
      <c r="L349" s="237">
        <f>SUM(D349:K349)</f>
        <v>9846</v>
      </c>
    </row>
    <row r="350" spans="1:12" x14ac:dyDescent="0.4">
      <c r="A350" s="278"/>
      <c r="B350" s="282"/>
      <c r="C350" s="51" t="s">
        <v>0</v>
      </c>
      <c r="D350" s="11">
        <v>1867</v>
      </c>
      <c r="E350" s="11">
        <v>783</v>
      </c>
      <c r="F350" s="68">
        <v>990</v>
      </c>
      <c r="G350" s="122">
        <v>1104</v>
      </c>
      <c r="H350" s="114">
        <v>17</v>
      </c>
      <c r="I350" s="118">
        <v>379</v>
      </c>
      <c r="J350" s="68">
        <v>428</v>
      </c>
      <c r="K350" s="118">
        <v>248</v>
      </c>
      <c r="L350" s="238">
        <f>SUM(D350:K350)</f>
        <v>5816</v>
      </c>
    </row>
    <row r="351" spans="1:12" ht="15" thickBot="1" x14ac:dyDescent="0.45">
      <c r="A351" s="278"/>
      <c r="B351" s="283"/>
      <c r="C351" s="16" t="s">
        <v>4</v>
      </c>
      <c r="D351" s="223">
        <v>0.57099999999999995</v>
      </c>
      <c r="E351" s="223">
        <v>0.59299999999999997</v>
      </c>
      <c r="F351" s="225">
        <v>0.55989999999999995</v>
      </c>
      <c r="G351" s="226">
        <f>G350/G349</f>
        <v>0.75928473177441536</v>
      </c>
      <c r="H351" s="227">
        <f>H350/H349</f>
        <v>0.40476190476190477</v>
      </c>
      <c r="I351" s="73">
        <v>0.71899999999999997</v>
      </c>
      <c r="J351" s="71">
        <v>0.48</v>
      </c>
      <c r="K351" s="73">
        <v>0.43</v>
      </c>
      <c r="L351" s="76">
        <f>L350/L349</f>
        <v>0.59069672963640052</v>
      </c>
    </row>
    <row r="352" spans="1:12" x14ac:dyDescent="0.4">
      <c r="A352" s="278"/>
      <c r="B352" s="285" t="s">
        <v>146</v>
      </c>
      <c r="C352" s="233" t="s">
        <v>5</v>
      </c>
      <c r="D352" s="245"/>
      <c r="E352" s="10">
        <v>1375</v>
      </c>
      <c r="F352" s="139"/>
      <c r="G352" s="139"/>
      <c r="H352" s="139"/>
      <c r="I352" s="234">
        <v>135</v>
      </c>
      <c r="J352" s="146">
        <v>196</v>
      </c>
      <c r="K352" s="157">
        <v>107</v>
      </c>
      <c r="L352" s="237">
        <f>SUM(D352:K352)</f>
        <v>1813</v>
      </c>
    </row>
    <row r="353" spans="1:13" x14ac:dyDescent="0.4">
      <c r="A353" s="278"/>
      <c r="B353" s="286"/>
      <c r="C353" s="235" t="s">
        <v>0</v>
      </c>
      <c r="D353" s="246"/>
      <c r="E353" s="11">
        <v>849</v>
      </c>
      <c r="F353" s="141"/>
      <c r="G353" s="141"/>
      <c r="H353" s="141"/>
      <c r="I353" s="117">
        <v>93</v>
      </c>
      <c r="J353" s="147">
        <v>101</v>
      </c>
      <c r="K353" s="114">
        <v>48</v>
      </c>
      <c r="L353" s="238">
        <f>SUM(D353:K353)</f>
        <v>1091</v>
      </c>
    </row>
    <row r="354" spans="1:13" ht="15" thickBot="1" x14ac:dyDescent="0.45">
      <c r="A354" s="279"/>
      <c r="B354" s="287"/>
      <c r="C354" s="236" t="s">
        <v>4</v>
      </c>
      <c r="D354" s="206"/>
      <c r="E354" s="12">
        <v>0.61699999999999999</v>
      </c>
      <c r="F354" s="144"/>
      <c r="G354" s="206"/>
      <c r="H354" s="144"/>
      <c r="I354" s="20">
        <v>0.68899999999999995</v>
      </c>
      <c r="J354" s="20">
        <v>0.51</v>
      </c>
      <c r="K354" s="34">
        <v>0.45</v>
      </c>
      <c r="L354" s="76">
        <f>L353/L352</f>
        <v>0.60176503033645889</v>
      </c>
    </row>
    <row r="355" spans="1:13" x14ac:dyDescent="0.4">
      <c r="A355" s="278" t="s">
        <v>141</v>
      </c>
      <c r="B355" s="288"/>
      <c r="C355" s="229" t="s">
        <v>5</v>
      </c>
      <c r="D355" s="224">
        <f t="shared" ref="D355:L356" si="65">D340+D343+D346+D349+D352</f>
        <v>13607</v>
      </c>
      <c r="E355" s="224">
        <f t="shared" si="65"/>
        <v>6557</v>
      </c>
      <c r="F355" s="224">
        <f t="shared" si="65"/>
        <v>7274</v>
      </c>
      <c r="G355" s="224">
        <f t="shared" si="65"/>
        <v>5674</v>
      </c>
      <c r="H355" s="224">
        <f t="shared" si="65"/>
        <v>192</v>
      </c>
      <c r="I355" s="42">
        <f t="shared" si="65"/>
        <v>2101</v>
      </c>
      <c r="J355" s="42">
        <f t="shared" si="65"/>
        <v>3001</v>
      </c>
      <c r="K355" s="42">
        <f t="shared" si="65"/>
        <v>1720</v>
      </c>
      <c r="L355" s="239">
        <f t="shared" si="65"/>
        <v>40126</v>
      </c>
    </row>
    <row r="356" spans="1:13" x14ac:dyDescent="0.4">
      <c r="A356" s="278"/>
      <c r="B356" s="288"/>
      <c r="C356" s="43" t="s">
        <v>0</v>
      </c>
      <c r="D356" s="44">
        <f t="shared" si="65"/>
        <v>7465</v>
      </c>
      <c r="E356" s="44">
        <f t="shared" si="65"/>
        <v>4009</v>
      </c>
      <c r="F356" s="44">
        <f t="shared" si="65"/>
        <v>4007</v>
      </c>
      <c r="G356" s="44">
        <f t="shared" si="65"/>
        <v>4307</v>
      </c>
      <c r="H356" s="44">
        <f t="shared" si="65"/>
        <v>66</v>
      </c>
      <c r="I356" s="44">
        <f t="shared" si="65"/>
        <v>1434</v>
      </c>
      <c r="J356" s="44">
        <f t="shared" si="65"/>
        <v>1266</v>
      </c>
      <c r="K356" s="44">
        <f t="shared" si="65"/>
        <v>746</v>
      </c>
      <c r="L356" s="240">
        <f t="shared" si="65"/>
        <v>23300</v>
      </c>
    </row>
    <row r="357" spans="1:13" ht="15" thickBot="1" x14ac:dyDescent="0.45">
      <c r="A357" s="289"/>
      <c r="B357" s="290"/>
      <c r="C357" s="45" t="s">
        <v>4</v>
      </c>
      <c r="D357" s="46">
        <f t="shared" ref="D357" si="66">D356/D355</f>
        <v>0.54861468361872567</v>
      </c>
      <c r="E357" s="46">
        <f>E356/E355</f>
        <v>0.61140765594021651</v>
      </c>
      <c r="F357" s="46">
        <f t="shared" ref="F357:G357" si="67">F356/F355</f>
        <v>0.55086609843277423</v>
      </c>
      <c r="G357" s="46">
        <f t="shared" si="67"/>
        <v>0.7590764892492069</v>
      </c>
      <c r="H357" s="46">
        <f>H356/H355</f>
        <v>0.34375</v>
      </c>
      <c r="I357" s="46">
        <f t="shared" ref="I357:L357" si="68">I356/I355</f>
        <v>0.68253212755830561</v>
      </c>
      <c r="J357" s="46">
        <f t="shared" si="68"/>
        <v>0.4218593802065978</v>
      </c>
      <c r="K357" s="46">
        <f t="shared" si="68"/>
        <v>0.43372093023255814</v>
      </c>
      <c r="L357" s="241">
        <f t="shared" si="68"/>
        <v>0.58067088670687339</v>
      </c>
    </row>
    <row r="358" spans="1:13" ht="15" customHeight="1" x14ac:dyDescent="0.4"/>
    <row r="359" spans="1:13" ht="15" thickBot="1" x14ac:dyDescent="0.45"/>
    <row r="360" spans="1:13" ht="25.8" thickBot="1" x14ac:dyDescent="0.45">
      <c r="A360" s="275" t="s">
        <v>9</v>
      </c>
      <c r="B360" s="276"/>
      <c r="C360" s="38" t="s">
        <v>10</v>
      </c>
      <c r="D360" s="1" t="s">
        <v>2</v>
      </c>
      <c r="E360" s="1" t="s">
        <v>7</v>
      </c>
      <c r="F360" s="39" t="s">
        <v>8</v>
      </c>
      <c r="G360" s="40" t="s">
        <v>14</v>
      </c>
      <c r="H360" s="39" t="s">
        <v>148</v>
      </c>
      <c r="I360" s="40" t="s">
        <v>6</v>
      </c>
      <c r="J360" s="39" t="s">
        <v>12</v>
      </c>
      <c r="K360" s="40" t="s">
        <v>13</v>
      </c>
      <c r="L360" s="256" t="s">
        <v>17</v>
      </c>
      <c r="M360" s="92" t="s">
        <v>1</v>
      </c>
    </row>
    <row r="361" spans="1:13" x14ac:dyDescent="0.4">
      <c r="A361" s="277" t="s">
        <v>147</v>
      </c>
      <c r="B361" s="281" t="s">
        <v>149</v>
      </c>
      <c r="C361" s="17" t="s">
        <v>3</v>
      </c>
      <c r="D361" s="148">
        <v>3473</v>
      </c>
      <c r="E361" s="245"/>
      <c r="F361" s="247">
        <v>1916</v>
      </c>
      <c r="G361" s="148">
        <v>1627</v>
      </c>
      <c r="H361" s="247">
        <v>600</v>
      </c>
      <c r="I361" s="10">
        <v>45</v>
      </c>
      <c r="J361" s="202">
        <v>311</v>
      </c>
      <c r="K361" s="148">
        <v>532</v>
      </c>
      <c r="L361" s="247">
        <v>270</v>
      </c>
      <c r="M361" s="300">
        <f>SUM(D361:L361)</f>
        <v>8774</v>
      </c>
    </row>
    <row r="362" spans="1:13" x14ac:dyDescent="0.4">
      <c r="A362" s="278"/>
      <c r="B362" s="284"/>
      <c r="C362" s="51" t="s">
        <v>0</v>
      </c>
      <c r="D362" s="107">
        <v>2284</v>
      </c>
      <c r="E362" s="246"/>
      <c r="F362" s="248">
        <v>1227</v>
      </c>
      <c r="G362" s="107">
        <v>1374</v>
      </c>
      <c r="H362" s="248">
        <v>378</v>
      </c>
      <c r="I362" s="11">
        <v>12</v>
      </c>
      <c r="J362" s="108">
        <v>192</v>
      </c>
      <c r="K362" s="107">
        <v>153</v>
      </c>
      <c r="L362" s="248">
        <v>120</v>
      </c>
      <c r="M362" s="301">
        <f>SUM(D362:L362)</f>
        <v>5740</v>
      </c>
    </row>
    <row r="363" spans="1:13" ht="15" thickBot="1" x14ac:dyDescent="0.45">
      <c r="A363" s="278"/>
      <c r="B363" s="291"/>
      <c r="C363" s="52" t="s">
        <v>4</v>
      </c>
      <c r="D363" s="73">
        <v>0.65800000000000003</v>
      </c>
      <c r="E363" s="206"/>
      <c r="F363" s="249">
        <f>F362/F361</f>
        <v>0.64039665970772441</v>
      </c>
      <c r="G363" s="73">
        <v>0.84399999999999997</v>
      </c>
      <c r="H363" s="249">
        <v>0.63</v>
      </c>
      <c r="I363" s="12">
        <f>I362/I361</f>
        <v>0.26666666666666666</v>
      </c>
      <c r="J363" s="255">
        <v>0.61699999999999999</v>
      </c>
      <c r="K363" s="73">
        <v>0.28000000000000003</v>
      </c>
      <c r="L363" s="249">
        <v>0.44</v>
      </c>
      <c r="M363" s="302">
        <f>M362/M361</f>
        <v>0.65420560747663548</v>
      </c>
    </row>
    <row r="364" spans="1:13" x14ac:dyDescent="0.4">
      <c r="A364" s="278"/>
      <c r="B364" s="280" t="s">
        <v>150</v>
      </c>
      <c r="C364" s="303" t="s">
        <v>3</v>
      </c>
      <c r="D364" s="304">
        <v>3005</v>
      </c>
      <c r="E364" s="242">
        <v>1169</v>
      </c>
      <c r="F364" s="305">
        <v>1721</v>
      </c>
      <c r="G364" s="242">
        <v>1354</v>
      </c>
      <c r="H364" s="267">
        <v>688</v>
      </c>
      <c r="I364" s="242">
        <v>40</v>
      </c>
      <c r="J364" s="306">
        <v>641</v>
      </c>
      <c r="K364" s="152">
        <v>711</v>
      </c>
      <c r="L364" s="307">
        <v>353</v>
      </c>
      <c r="M364" s="268">
        <f>SUM(D364:L364)</f>
        <v>9682</v>
      </c>
    </row>
    <row r="365" spans="1:13" x14ac:dyDescent="0.4">
      <c r="A365" s="278"/>
      <c r="B365" s="308"/>
      <c r="C365" s="269" t="s">
        <v>0</v>
      </c>
      <c r="D365" s="207">
        <v>1718</v>
      </c>
      <c r="E365" s="207">
        <v>751</v>
      </c>
      <c r="F365" s="309">
        <v>1048</v>
      </c>
      <c r="G365" s="207">
        <v>1080</v>
      </c>
      <c r="H365" s="270">
        <v>481</v>
      </c>
      <c r="I365" s="207">
        <v>8</v>
      </c>
      <c r="J365" s="310">
        <v>421</v>
      </c>
      <c r="K365" s="195">
        <v>275</v>
      </c>
      <c r="L365" s="193">
        <v>154</v>
      </c>
      <c r="M365" s="271">
        <f>SUM(D365:L365)</f>
        <v>5936</v>
      </c>
    </row>
    <row r="366" spans="1:13" ht="15" thickBot="1" x14ac:dyDescent="0.45">
      <c r="A366" s="278"/>
      <c r="B366" s="311"/>
      <c r="C366" s="272" t="s">
        <v>4</v>
      </c>
      <c r="D366" s="243">
        <v>0.57199999999999995</v>
      </c>
      <c r="E366" s="243">
        <v>0.64200000000000002</v>
      </c>
      <c r="F366" s="312">
        <v>0.6089</v>
      </c>
      <c r="G366" s="243">
        <v>0.79800000000000004</v>
      </c>
      <c r="H366" s="273">
        <v>0.69899999999999995</v>
      </c>
      <c r="I366" s="243">
        <f>I365/I364</f>
        <v>0.2</v>
      </c>
      <c r="J366" s="194">
        <v>0.65700000000000003</v>
      </c>
      <c r="K366" s="161">
        <v>0.38</v>
      </c>
      <c r="L366" s="194">
        <v>0.44</v>
      </c>
      <c r="M366" s="274">
        <f>M365/M364</f>
        <v>0.61309646767196857</v>
      </c>
    </row>
    <row r="367" spans="1:13" x14ac:dyDescent="0.4">
      <c r="A367" s="278"/>
      <c r="B367" s="284" t="s">
        <v>151</v>
      </c>
      <c r="C367" s="17" t="s">
        <v>3</v>
      </c>
      <c r="D367" s="93"/>
      <c r="E367" s="111"/>
      <c r="F367" s="250"/>
      <c r="G367" s="22"/>
      <c r="H367" s="112"/>
      <c r="I367" s="111"/>
      <c r="J367" s="128"/>
      <c r="K367" s="111"/>
      <c r="L367" s="128"/>
      <c r="M367" s="244"/>
    </row>
    <row r="368" spans="1:13" x14ac:dyDescent="0.4">
      <c r="A368" s="278"/>
      <c r="B368" s="282"/>
      <c r="C368" s="51" t="s">
        <v>0</v>
      </c>
      <c r="D368" s="11"/>
      <c r="E368" s="114"/>
      <c r="F368" s="122"/>
      <c r="G368" s="11"/>
      <c r="H368" s="122"/>
      <c r="I368" s="114"/>
      <c r="J368" s="115"/>
      <c r="K368" s="118"/>
      <c r="L368" s="115"/>
      <c r="M368" s="232"/>
    </row>
    <row r="369" spans="1:13" ht="15" thickBot="1" x14ac:dyDescent="0.45">
      <c r="A369" s="278"/>
      <c r="B369" s="282"/>
      <c r="C369" s="16" t="s">
        <v>4</v>
      </c>
      <c r="D369" s="56"/>
      <c r="E369" s="130"/>
      <c r="F369" s="131"/>
      <c r="G369" s="56"/>
      <c r="H369" s="131"/>
      <c r="I369" s="130"/>
      <c r="J369" s="131"/>
      <c r="K369" s="130"/>
      <c r="L369" s="131"/>
      <c r="M369" s="257"/>
    </row>
    <row r="370" spans="1:13" x14ac:dyDescent="0.4">
      <c r="A370" s="278"/>
      <c r="B370" s="281" t="s">
        <v>152</v>
      </c>
      <c r="C370" s="258" t="s">
        <v>5</v>
      </c>
      <c r="D370" s="10"/>
      <c r="E370" s="10"/>
      <c r="F370" s="259"/>
      <c r="G370" s="111"/>
      <c r="H370" s="112"/>
      <c r="I370" s="111"/>
      <c r="J370" s="112"/>
      <c r="K370" s="260"/>
      <c r="L370" s="112"/>
      <c r="M370" s="244"/>
    </row>
    <row r="371" spans="1:13" x14ac:dyDescent="0.4">
      <c r="A371" s="278"/>
      <c r="B371" s="282"/>
      <c r="C371" s="261" t="s">
        <v>0</v>
      </c>
      <c r="D371" s="11"/>
      <c r="E371" s="11"/>
      <c r="F371" s="251"/>
      <c r="G371" s="114"/>
      <c r="H371" s="122"/>
      <c r="I371" s="114"/>
      <c r="J371" s="122"/>
      <c r="K371" s="68"/>
      <c r="L371" s="122"/>
      <c r="M371" s="232"/>
    </row>
    <row r="372" spans="1:13" ht="15" thickBot="1" x14ac:dyDescent="0.45">
      <c r="A372" s="278"/>
      <c r="B372" s="283"/>
      <c r="C372" s="262" t="s">
        <v>4</v>
      </c>
      <c r="D372" s="263"/>
      <c r="E372" s="263"/>
      <c r="F372" s="264"/>
      <c r="G372" s="263"/>
      <c r="H372" s="255"/>
      <c r="I372" s="73"/>
      <c r="J372" s="255"/>
      <c r="K372" s="265"/>
      <c r="L372" s="255"/>
      <c r="M372" s="101"/>
    </row>
    <row r="373" spans="1:13" x14ac:dyDescent="0.4">
      <c r="A373" s="278"/>
      <c r="B373" s="285" t="s">
        <v>153</v>
      </c>
      <c r="C373" s="258" t="s">
        <v>5</v>
      </c>
      <c r="D373" s="10"/>
      <c r="E373" s="10"/>
      <c r="F373" s="112"/>
      <c r="G373" s="111"/>
      <c r="H373" s="112"/>
      <c r="I373" s="111"/>
      <c r="J373" s="112"/>
      <c r="K373" s="111"/>
      <c r="L373" s="112"/>
      <c r="M373" s="244"/>
    </row>
    <row r="374" spans="1:13" x14ac:dyDescent="0.4">
      <c r="A374" s="278"/>
      <c r="B374" s="286"/>
      <c r="C374" s="261" t="s">
        <v>0</v>
      </c>
      <c r="D374" s="11"/>
      <c r="E374" s="11"/>
      <c r="F374" s="122"/>
      <c r="G374" s="114"/>
      <c r="H374" s="122"/>
      <c r="I374" s="114"/>
      <c r="J374" s="122"/>
      <c r="K374" s="114"/>
      <c r="L374" s="122"/>
      <c r="M374" s="232"/>
    </row>
    <row r="375" spans="1:13" ht="15" thickBot="1" x14ac:dyDescent="0.45">
      <c r="A375" s="279"/>
      <c r="B375" s="287"/>
      <c r="C375" s="262" t="s">
        <v>4</v>
      </c>
      <c r="D375" s="12"/>
      <c r="E375" s="12"/>
      <c r="F375" s="94"/>
      <c r="G375" s="12"/>
      <c r="H375" s="94"/>
      <c r="I375" s="34"/>
      <c r="J375" s="94"/>
      <c r="K375" s="34"/>
      <c r="L375" s="94"/>
      <c r="M375" s="101"/>
    </row>
    <row r="376" spans="1:13" x14ac:dyDescent="0.4">
      <c r="A376" s="278" t="s">
        <v>154</v>
      </c>
      <c r="B376" s="288"/>
      <c r="C376" s="229" t="s">
        <v>5</v>
      </c>
      <c r="D376" s="224">
        <f t="shared" ref="D376:E376" si="69">D361+D364+D367+D370+D373</f>
        <v>6478</v>
      </c>
      <c r="E376" s="42">
        <f t="shared" si="69"/>
        <v>1169</v>
      </c>
      <c r="F376" s="252">
        <f t="shared" ref="F376:M376" si="70">F361+F364+F367+F370+F373</f>
        <v>3637</v>
      </c>
      <c r="G376" s="224">
        <f t="shared" si="70"/>
        <v>2981</v>
      </c>
      <c r="H376" s="252">
        <f t="shared" si="70"/>
        <v>1288</v>
      </c>
      <c r="I376" s="224">
        <f t="shared" si="70"/>
        <v>85</v>
      </c>
      <c r="J376" s="252">
        <f t="shared" si="70"/>
        <v>952</v>
      </c>
      <c r="K376" s="224">
        <f t="shared" si="70"/>
        <v>1243</v>
      </c>
      <c r="L376" s="252">
        <f t="shared" si="70"/>
        <v>623</v>
      </c>
      <c r="M376" s="266">
        <f t="shared" si="70"/>
        <v>18456</v>
      </c>
    </row>
    <row r="377" spans="1:13" x14ac:dyDescent="0.4">
      <c r="A377" s="278"/>
      <c r="B377" s="288"/>
      <c r="C377" s="43" t="s">
        <v>0</v>
      </c>
      <c r="D377" s="44">
        <f t="shared" ref="D377:E377" si="71">D362+D365+D368+D371+D374</f>
        <v>4002</v>
      </c>
      <c r="E377" s="44">
        <f t="shared" si="71"/>
        <v>751</v>
      </c>
      <c r="F377" s="253">
        <f t="shared" ref="F377:M377" si="72">F362+F365+F368+F371+F374</f>
        <v>2275</v>
      </c>
      <c r="G377" s="44">
        <f t="shared" si="72"/>
        <v>2454</v>
      </c>
      <c r="H377" s="253">
        <f t="shared" si="72"/>
        <v>859</v>
      </c>
      <c r="I377" s="44">
        <f t="shared" si="72"/>
        <v>20</v>
      </c>
      <c r="J377" s="253">
        <f t="shared" si="72"/>
        <v>613</v>
      </c>
      <c r="K377" s="44">
        <f t="shared" si="72"/>
        <v>428</v>
      </c>
      <c r="L377" s="253">
        <f t="shared" si="72"/>
        <v>274</v>
      </c>
      <c r="M377" s="240">
        <f t="shared" si="72"/>
        <v>11676</v>
      </c>
    </row>
    <row r="378" spans="1:13" ht="15" thickBot="1" x14ac:dyDescent="0.45">
      <c r="A378" s="289"/>
      <c r="B378" s="290"/>
      <c r="C378" s="45" t="s">
        <v>4</v>
      </c>
      <c r="D378" s="46">
        <f t="shared" ref="D378:E378" si="73">D377/D376</f>
        <v>0.61778326644025938</v>
      </c>
      <c r="E378" s="46">
        <f t="shared" si="73"/>
        <v>0.64242942686056459</v>
      </c>
      <c r="F378" s="254">
        <f t="shared" ref="F378:M378" si="74">F377/F376</f>
        <v>0.62551553478141331</v>
      </c>
      <c r="G378" s="46">
        <f t="shared" si="74"/>
        <v>0.82321368668232142</v>
      </c>
      <c r="H378" s="254">
        <f t="shared" si="74"/>
        <v>0.66692546583850931</v>
      </c>
      <c r="I378" s="46">
        <f t="shared" si="74"/>
        <v>0.23529411764705882</v>
      </c>
      <c r="J378" s="254">
        <f t="shared" si="74"/>
        <v>0.64390756302521013</v>
      </c>
      <c r="K378" s="46">
        <f t="shared" si="74"/>
        <v>0.34432823813354785</v>
      </c>
      <c r="L378" s="254">
        <f t="shared" si="74"/>
        <v>0.43980738362760835</v>
      </c>
      <c r="M378" s="241">
        <f t="shared" si="74"/>
        <v>0.63263979193758124</v>
      </c>
    </row>
    <row r="380" spans="1:13" x14ac:dyDescent="0.4">
      <c r="F380" s="313"/>
    </row>
  </sheetData>
  <mergeCells count="151">
    <mergeCell ref="A355:B357"/>
    <mergeCell ref="A319:B319"/>
    <mergeCell ref="A320:A334"/>
    <mergeCell ref="B320:B322"/>
    <mergeCell ref="B323:B325"/>
    <mergeCell ref="B326:B328"/>
    <mergeCell ref="B329:B331"/>
    <mergeCell ref="B332:B334"/>
    <mergeCell ref="A335:B337"/>
    <mergeCell ref="B300:B302"/>
    <mergeCell ref="B303:B305"/>
    <mergeCell ref="B306:B308"/>
    <mergeCell ref="B309:B311"/>
    <mergeCell ref="B312:B314"/>
    <mergeCell ref="A315:B317"/>
    <mergeCell ref="A290:B292"/>
    <mergeCell ref="A339:B339"/>
    <mergeCell ref="A340:A354"/>
    <mergeCell ref="B340:B342"/>
    <mergeCell ref="B343:B345"/>
    <mergeCell ref="B346:B348"/>
    <mergeCell ref="B349:B351"/>
    <mergeCell ref="B352:B354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212:B214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75:B77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136:B136"/>
    <mergeCell ref="A252:B254"/>
    <mergeCell ref="A236:B236"/>
    <mergeCell ref="A237:A251"/>
    <mergeCell ref="B237:B239"/>
    <mergeCell ref="B240:B242"/>
    <mergeCell ref="B243:B245"/>
    <mergeCell ref="B246:B248"/>
    <mergeCell ref="B249:B251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360:B360"/>
    <mergeCell ref="A361:A375"/>
    <mergeCell ref="B361:B363"/>
    <mergeCell ref="B364:B366"/>
    <mergeCell ref="B367:B369"/>
    <mergeCell ref="B370:B372"/>
    <mergeCell ref="B373:B375"/>
    <mergeCell ref="A376:B378"/>
    <mergeCell ref="A256:B256"/>
    <mergeCell ref="A257:A268"/>
    <mergeCell ref="B257:B259"/>
    <mergeCell ref="B260:B262"/>
    <mergeCell ref="B263:B265"/>
    <mergeCell ref="B266:B268"/>
    <mergeCell ref="A269:B271"/>
    <mergeCell ref="A274:B274"/>
    <mergeCell ref="B275:B277"/>
    <mergeCell ref="B278:B280"/>
    <mergeCell ref="B281:B283"/>
    <mergeCell ref="B284:B286"/>
    <mergeCell ref="A275:A289"/>
    <mergeCell ref="B287:B289"/>
    <mergeCell ref="A299:B299"/>
    <mergeCell ref="A300:A314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자료(25년7월7일주)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2025-07-17T06:17:08Z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