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0C468EFB-0F71-4E64-88ED-51D62A5F73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3월30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9" i="10" l="1"/>
  <c r="J526" i="10" l="1"/>
  <c r="J523" i="10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M515" i="10" s="1"/>
  <c r="I515" i="10"/>
  <c r="E514" i="10"/>
  <c r="E513" i="10"/>
  <c r="J512" i="10"/>
  <c r="J506" i="10"/>
  <c r="J503" i="10"/>
  <c r="L515" i="10" l="1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<sst xmlns="http://schemas.openxmlformats.org/spreadsheetml/2006/main" count="972" uniqueCount="210">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</sst>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  <font>
      <sz val="12"/>
      <color rgb="FF22222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27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right" vertical="center"/>
    </xf>
    <xf numFmtId="0" fontId="17" fillId="7" borderId="18" xfId="0" applyFont="1" applyFill="1" applyBorder="1" applyAlignment="1">
      <alignment horizontal="right" vertical="center"/>
    </xf>
    <xf numFmtId="10" fontId="17" fillId="7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176" fontId="3" fillId="5" borderId="14" xfId="1" applyNumberFormat="1" applyFont="1" applyFill="1" applyBorder="1">
      <alignment vertical="center"/>
    </xf>
    <xf numFmtId="176" fontId="10" fillId="5" borderId="26" xfId="0" applyNumberFormat="1" applyFont="1" applyFill="1" applyBorder="1" applyAlignment="1">
      <alignment horizontal="right" vertical="center" wrapText="1"/>
    </xf>
    <xf numFmtId="176" fontId="3" fillId="5" borderId="26" xfId="1" applyNumberFormat="1" applyFont="1" applyFill="1" applyBorder="1">
      <alignment vertical="center"/>
    </xf>
    <xf numFmtId="176" fontId="3" fillId="5" borderId="14" xfId="1" applyNumberFormat="1" applyFont="1" applyFill="1" applyBorder="1" applyAlignment="1">
      <alignment vertical="center" wrapText="1"/>
    </xf>
    <xf numFmtId="176" fontId="3" fillId="5" borderId="26" xfId="1" applyNumberFormat="1" applyFont="1" applyFill="1" applyBorder="1" applyAlignment="1">
      <alignment vertical="center" wrapText="1"/>
    </xf>
    <xf numFmtId="176" fontId="5" fillId="2" borderId="14" xfId="1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9" fillId="9" borderId="30" xfId="0" applyFont="1" applyFill="1" applyBorder="1" applyAlignment="1">
      <alignment horizontal="center" vertical="center" wrapText="1"/>
    </xf>
    <xf numFmtId="41" fontId="3" fillId="9" borderId="1" xfId="2" applyFont="1" applyFill="1" applyBorder="1">
      <alignment vertical="center"/>
    </xf>
    <xf numFmtId="41" fontId="10" fillId="9" borderId="37" xfId="2" applyFont="1" applyFill="1" applyBorder="1" applyAlignment="1">
      <alignment horizontal="center" vertical="center" wrapText="1"/>
    </xf>
    <xf numFmtId="41" fontId="3" fillId="9" borderId="1" xfId="2" applyFont="1" applyFill="1" applyBorder="1" applyAlignment="1">
      <alignment vertical="center" wrapText="1"/>
    </xf>
    <xf numFmtId="41" fontId="10" fillId="9" borderId="10" xfId="2" applyFont="1" applyFill="1" applyBorder="1" applyAlignment="1">
      <alignment horizontal="center" vertical="center" wrapText="1"/>
    </xf>
    <xf numFmtId="41" fontId="3" fillId="9" borderId="19" xfId="2" applyFont="1" applyFill="1" applyBorder="1" applyAlignment="1">
      <alignment horizontal="right" vertical="center" wrapText="1"/>
    </xf>
    <xf numFmtId="0" fontId="4" fillId="9" borderId="28" xfId="0" applyFont="1" applyFill="1" applyBorder="1" applyAlignment="1">
      <alignment horizontal="center" vertical="center" wrapText="1"/>
    </xf>
    <xf numFmtId="41" fontId="5" fillId="9" borderId="2" xfId="2" applyFont="1" applyFill="1" applyBorder="1">
      <alignment vertical="center"/>
    </xf>
    <xf numFmtId="41" fontId="11" fillId="9" borderId="38" xfId="2" applyFont="1" applyFill="1" applyBorder="1" applyAlignment="1">
      <alignment horizontal="center" vertical="center" wrapText="1"/>
    </xf>
    <xf numFmtId="41" fontId="5" fillId="9" borderId="2" xfId="2" applyFont="1" applyFill="1" applyBorder="1" applyAlignment="1">
      <alignment vertical="center" wrapText="1"/>
    </xf>
    <xf numFmtId="41" fontId="11" fillId="9" borderId="9" xfId="2" applyFont="1" applyFill="1" applyBorder="1" applyAlignment="1">
      <alignment horizontal="center" vertical="center" wrapText="1"/>
    </xf>
    <xf numFmtId="41" fontId="3" fillId="9" borderId="2" xfId="2" applyFont="1" applyFill="1" applyBorder="1" applyAlignment="1">
      <alignment horizontal="right" vertical="center" wrapText="1"/>
    </xf>
    <xf numFmtId="0" fontId="9" fillId="9" borderId="29" xfId="0" applyFont="1" applyFill="1" applyBorder="1" applyAlignment="1">
      <alignment horizontal="center" vertical="center" wrapText="1"/>
    </xf>
    <xf numFmtId="9" fontId="3" fillId="9" borderId="4" xfId="1" applyFont="1" applyFill="1" applyBorder="1" applyAlignment="1">
      <alignment horizontal="right" vertical="center"/>
    </xf>
    <xf numFmtId="9" fontId="10" fillId="9" borderId="39" xfId="0" applyNumberFormat="1" applyFont="1" applyFill="1" applyBorder="1" applyAlignment="1">
      <alignment horizontal="right" vertical="center" wrapText="1"/>
    </xf>
    <xf numFmtId="9" fontId="3" fillId="9" borderId="4" xfId="1" applyFont="1" applyFill="1" applyBorder="1" applyAlignment="1">
      <alignment horizontal="right" vertical="center" wrapText="1"/>
    </xf>
    <xf numFmtId="9" fontId="10" fillId="9" borderId="7" xfId="0" applyNumberFormat="1" applyFont="1" applyFill="1" applyBorder="1" applyAlignment="1">
      <alignment horizontal="right" vertical="center" wrapText="1"/>
    </xf>
    <xf numFmtId="9" fontId="5" fillId="9" borderId="4" xfId="1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9"/>
  <sheetViews>
    <sheetView tabSelected="1" topLeftCell="A511" zoomScale="96" zoomScaleNormal="96" workbookViewId="0">
      <selection activeCell="G539" sqref="G539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18" t="s">
        <v>11</v>
      </c>
      <c r="C1" s="319"/>
      <c r="D1" s="319"/>
      <c r="E1" s="320" t="s">
        <v>18</v>
      </c>
      <c r="F1" s="321"/>
      <c r="G1" s="321"/>
      <c r="H1" s="321"/>
      <c r="I1" s="321"/>
      <c r="J1" s="321"/>
      <c r="K1" s="321"/>
      <c r="L1" s="322"/>
      <c r="M1" s="36" t="s">
        <v>16</v>
      </c>
    </row>
    <row r="2" spans="2:13" ht="35.4" customHeight="1" thickBot="1" x14ac:dyDescent="0.45">
      <c r="B2" s="301" t="s">
        <v>9</v>
      </c>
      <c r="C2" s="302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15" t="s">
        <v>19</v>
      </c>
      <c r="C3" s="305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16"/>
      <c r="C4" s="309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16"/>
      <c r="C5" s="310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16"/>
      <c r="C6" s="306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16"/>
      <c r="C7" s="309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16"/>
      <c r="C8" s="309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16"/>
      <c r="C9" s="305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16"/>
      <c r="C10" s="309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16"/>
      <c r="C11" s="310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16"/>
      <c r="C12" s="305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16"/>
      <c r="C13" s="309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16"/>
      <c r="C14" s="310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16"/>
      <c r="C15" s="305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16"/>
      <c r="C16" s="309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17"/>
      <c r="C17" s="310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97" t="s">
        <v>15</v>
      </c>
      <c r="C18" s="298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97"/>
      <c r="C19" s="298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99"/>
      <c r="C20" s="300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301" t="s">
        <v>9</v>
      </c>
      <c r="C22" s="302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15" t="s">
        <v>31</v>
      </c>
      <c r="C23" s="305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16"/>
      <c r="C24" s="309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16"/>
      <c r="C25" s="310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16"/>
      <c r="C26" s="306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16"/>
      <c r="C27" s="309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16"/>
      <c r="C28" s="309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16"/>
      <c r="C29" s="305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16"/>
      <c r="C30" s="309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16"/>
      <c r="C31" s="310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16"/>
      <c r="C32" s="305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16"/>
      <c r="C33" s="309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16"/>
      <c r="C34" s="310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16"/>
      <c r="C35" s="305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16"/>
      <c r="C36" s="309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17"/>
      <c r="C37" s="310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97" t="s">
        <v>30</v>
      </c>
      <c r="C38" s="298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97"/>
      <c r="C39" s="298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99"/>
      <c r="C40" s="300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301" t="s">
        <v>9</v>
      </c>
      <c r="C42" s="302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97"/>
      <c r="C43" s="306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97"/>
      <c r="C44" s="309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97"/>
      <c r="C45" s="310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97"/>
      <c r="C46" s="306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97"/>
      <c r="C47" s="309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97"/>
      <c r="C48" s="309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97"/>
      <c r="C49" s="305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97"/>
      <c r="C50" s="309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97"/>
      <c r="C51" s="310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97"/>
      <c r="C52" s="305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97"/>
      <c r="C53" s="309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11"/>
      <c r="C54" s="310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97" t="s">
        <v>36</v>
      </c>
      <c r="C55" s="298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97"/>
      <c r="C56" s="298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99"/>
      <c r="C57" s="300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301" t="s">
        <v>9</v>
      </c>
      <c r="C59" s="302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08" t="s">
        <v>37</v>
      </c>
      <c r="C60" s="305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97"/>
      <c r="C61" s="309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97"/>
      <c r="C62" s="310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97"/>
      <c r="C63" s="305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97"/>
      <c r="C64" s="309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97"/>
      <c r="C65" s="310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97"/>
      <c r="C66" s="306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97"/>
      <c r="C67" s="309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97"/>
      <c r="C68" s="309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97"/>
      <c r="C69" s="305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97"/>
      <c r="C70" s="309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97"/>
      <c r="C71" s="310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97"/>
      <c r="C72" s="305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97"/>
      <c r="C73" s="309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11"/>
      <c r="C74" s="310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97" t="s">
        <v>38</v>
      </c>
      <c r="C75" s="298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97"/>
      <c r="C76" s="298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99"/>
      <c r="C77" s="300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301" t="s">
        <v>9</v>
      </c>
      <c r="C79" s="302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08" t="s">
        <v>44</v>
      </c>
      <c r="C80" s="305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97"/>
      <c r="C81" s="309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97"/>
      <c r="C82" s="310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97"/>
      <c r="C83" s="305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97"/>
      <c r="C84" s="309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97"/>
      <c r="C85" s="310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97"/>
      <c r="C86" s="306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97"/>
      <c r="C87" s="309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97"/>
      <c r="C88" s="309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97"/>
      <c r="C89" s="305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97"/>
      <c r="C90" s="309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97"/>
      <c r="C91" s="310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97"/>
      <c r="C92" s="305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97"/>
      <c r="C93" s="309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11"/>
      <c r="C94" s="310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97" t="s">
        <v>45</v>
      </c>
      <c r="C95" s="298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97"/>
      <c r="C96" s="298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99"/>
      <c r="C97" s="300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301" t="s">
        <v>9</v>
      </c>
      <c r="C99" s="302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08" t="s">
        <v>51</v>
      </c>
      <c r="C100" s="305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97"/>
      <c r="C101" s="309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97"/>
      <c r="C102" s="310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97"/>
      <c r="C103" s="305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97"/>
      <c r="C104" s="309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97"/>
      <c r="C105" s="310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97"/>
      <c r="C106" s="306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97"/>
      <c r="C107" s="309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97"/>
      <c r="C108" s="309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97"/>
      <c r="C109" s="305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97"/>
      <c r="C110" s="309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97"/>
      <c r="C111" s="310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97" t="s">
        <v>56</v>
      </c>
      <c r="C112" s="298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97"/>
      <c r="C113" s="298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99"/>
      <c r="C114" s="300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301" t="s">
        <v>9</v>
      </c>
      <c r="C116" s="302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08" t="s">
        <v>57</v>
      </c>
      <c r="C117" s="305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97"/>
      <c r="C118" s="309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97"/>
      <c r="C119" s="310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97"/>
      <c r="C120" s="305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97"/>
      <c r="C121" s="309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97"/>
      <c r="C122" s="310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97"/>
      <c r="C123" s="306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97"/>
      <c r="C124" s="309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97"/>
      <c r="C125" s="309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97"/>
      <c r="C126" s="305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97"/>
      <c r="C127" s="309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97"/>
      <c r="C128" s="310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97"/>
      <c r="C129" s="305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97"/>
      <c r="C130" s="309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11"/>
      <c r="C131" s="310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97" t="s">
        <v>58</v>
      </c>
      <c r="C132" s="298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97"/>
      <c r="C133" s="298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99"/>
      <c r="C134" s="300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301" t="s">
        <v>9</v>
      </c>
      <c r="C136" s="302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08" t="s">
        <v>63</v>
      </c>
      <c r="C137" s="305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97"/>
      <c r="C138" s="309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97"/>
      <c r="C139" s="310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97"/>
      <c r="C140" s="305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97"/>
      <c r="C141" s="309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97"/>
      <c r="C142" s="310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97"/>
      <c r="C143" s="306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97"/>
      <c r="C144" s="309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97"/>
      <c r="C145" s="309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97"/>
      <c r="C146" s="305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97"/>
      <c r="C147" s="309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97"/>
      <c r="C148" s="310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97"/>
      <c r="C149" s="305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97"/>
      <c r="C150" s="309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11"/>
      <c r="C151" s="310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97" t="s">
        <v>64</v>
      </c>
      <c r="C152" s="298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97"/>
      <c r="C153" s="298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99"/>
      <c r="C154" s="300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301" t="s">
        <v>9</v>
      </c>
      <c r="C156" s="302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08" t="s">
        <v>71</v>
      </c>
      <c r="C157" s="305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97"/>
      <c r="C158" s="309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97"/>
      <c r="C159" s="310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97"/>
      <c r="C160" s="305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97"/>
      <c r="C161" s="309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97"/>
      <c r="C162" s="310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97"/>
      <c r="C163" s="306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97"/>
      <c r="C164" s="309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97"/>
      <c r="C165" s="309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97"/>
      <c r="C166" s="305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97"/>
      <c r="C167" s="309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97"/>
      <c r="C168" s="310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97"/>
      <c r="C169" s="305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97"/>
      <c r="C170" s="309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11"/>
      <c r="C171" s="310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97" t="s">
        <v>72</v>
      </c>
      <c r="C172" s="298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97"/>
      <c r="C173" s="298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99"/>
      <c r="C174" s="300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301" t="s">
        <v>9</v>
      </c>
      <c r="C176" s="302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08" t="s">
        <v>78</v>
      </c>
      <c r="C177" s="305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97"/>
      <c r="C178" s="309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97"/>
      <c r="C179" s="310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97"/>
      <c r="C180" s="305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97"/>
      <c r="C181" s="309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97"/>
      <c r="C182" s="310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97"/>
      <c r="C183" s="306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97"/>
      <c r="C184" s="309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97"/>
      <c r="C185" s="309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97"/>
      <c r="C186" s="305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97"/>
      <c r="C187" s="309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97"/>
      <c r="C188" s="310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97"/>
      <c r="C189" s="305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97"/>
      <c r="C190" s="309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11"/>
      <c r="C191" s="310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97" t="s">
        <v>84</v>
      </c>
      <c r="C192" s="298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97"/>
      <c r="C193" s="298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99"/>
      <c r="C194" s="300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301" t="s">
        <v>9</v>
      </c>
      <c r="C196" s="302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08" t="s">
        <v>85</v>
      </c>
      <c r="C197" s="305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97"/>
      <c r="C198" s="306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97"/>
      <c r="C199" s="307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97"/>
      <c r="C200" s="305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97"/>
      <c r="C201" s="309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97"/>
      <c r="C202" s="310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97"/>
      <c r="C203" s="306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97"/>
      <c r="C204" s="309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97"/>
      <c r="C205" s="309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97"/>
      <c r="C206" s="305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97"/>
      <c r="C207" s="309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97"/>
      <c r="C208" s="310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97"/>
      <c r="C209" s="305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97"/>
      <c r="C210" s="309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11"/>
      <c r="C211" s="310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97" t="s">
        <v>86</v>
      </c>
      <c r="C212" s="298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97"/>
      <c r="C213" s="298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99"/>
      <c r="C214" s="300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301" t="s">
        <v>9</v>
      </c>
      <c r="C216" s="302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08" t="s">
        <v>92</v>
      </c>
      <c r="C217" s="305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97"/>
      <c r="C218" s="306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97"/>
      <c r="C219" s="307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97"/>
      <c r="C220" s="305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97"/>
      <c r="C221" s="309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97"/>
      <c r="C222" s="310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97"/>
      <c r="C223" s="306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97"/>
      <c r="C224" s="309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97"/>
      <c r="C225" s="309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97"/>
      <c r="C226" s="305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97"/>
      <c r="C227" s="309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97"/>
      <c r="C228" s="310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97"/>
      <c r="C229" s="305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97"/>
      <c r="C230" s="309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11"/>
      <c r="C231" s="310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97" t="s">
        <v>93</v>
      </c>
      <c r="C232" s="298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97"/>
      <c r="C233" s="298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99"/>
      <c r="C234" s="300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301" t="s">
        <v>9</v>
      </c>
      <c r="C236" s="302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08" t="s">
        <v>99</v>
      </c>
      <c r="C237" s="305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97"/>
      <c r="C238" s="306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97"/>
      <c r="C239" s="307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97"/>
      <c r="C240" s="305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97"/>
      <c r="C241" s="309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97"/>
      <c r="C242" s="310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97"/>
      <c r="C243" s="306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97"/>
      <c r="C244" s="309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97"/>
      <c r="C245" s="309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97"/>
      <c r="C246" s="305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97"/>
      <c r="C247" s="309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97"/>
      <c r="C248" s="310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97"/>
      <c r="C249" s="305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97"/>
      <c r="C250" s="309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11"/>
      <c r="C251" s="310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97" t="s">
        <v>104</v>
      </c>
      <c r="C252" s="298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97"/>
      <c r="C253" s="298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99"/>
      <c r="C254" s="300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301" t="s">
        <v>9</v>
      </c>
      <c r="C256" s="302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08" t="s">
        <v>107</v>
      </c>
      <c r="C257" s="305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97"/>
      <c r="C258" s="306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97"/>
      <c r="C259" s="307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97"/>
      <c r="C260" s="305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97"/>
      <c r="C261" s="309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97"/>
      <c r="C262" s="310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97"/>
      <c r="C263" s="306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97"/>
      <c r="C264" s="309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97"/>
      <c r="C265" s="309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97"/>
      <c r="C266" s="305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97"/>
      <c r="C267" s="309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97"/>
      <c r="C268" s="310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97" t="s">
        <v>112</v>
      </c>
      <c r="C269" s="298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97"/>
      <c r="C270" s="298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99"/>
      <c r="C271" s="300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301" t="s">
        <v>9</v>
      </c>
      <c r="C274" s="302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08" t="s">
        <v>113</v>
      </c>
      <c r="C275" s="305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97"/>
      <c r="C276" s="306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97"/>
      <c r="C277" s="307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97"/>
      <c r="C278" s="305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97"/>
      <c r="C279" s="309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97"/>
      <c r="C280" s="310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97"/>
      <c r="C281" s="306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97"/>
      <c r="C282" s="309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97"/>
      <c r="C283" s="309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97"/>
      <c r="C284" s="305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97"/>
      <c r="C285" s="309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97"/>
      <c r="C286" s="310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97"/>
      <c r="C287" s="305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97"/>
      <c r="C288" s="309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11"/>
      <c r="C289" s="310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97" t="s">
        <v>114</v>
      </c>
      <c r="C290" s="298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97"/>
      <c r="C291" s="298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99"/>
      <c r="C292" s="300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301" t="s">
        <v>9</v>
      </c>
      <c r="C299" s="302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08" t="s">
        <v>126</v>
      </c>
      <c r="C300" s="305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97"/>
      <c r="C301" s="306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97"/>
      <c r="C302" s="307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97"/>
      <c r="C303" s="305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97"/>
      <c r="C304" s="309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97"/>
      <c r="C305" s="310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97"/>
      <c r="C306" s="306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97"/>
      <c r="C307" s="309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97"/>
      <c r="C308" s="309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97"/>
      <c r="C309" s="305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97"/>
      <c r="C310" s="309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97"/>
      <c r="C311" s="310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97"/>
      <c r="C312" s="312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97"/>
      <c r="C313" s="313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11"/>
      <c r="C314" s="314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97" t="s">
        <v>132</v>
      </c>
      <c r="C315" s="298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97"/>
      <c r="C316" s="298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99"/>
      <c r="C317" s="300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301" t="s">
        <v>9</v>
      </c>
      <c r="C319" s="302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08" t="s">
        <v>133</v>
      </c>
      <c r="C320" s="305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97"/>
      <c r="C321" s="306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97"/>
      <c r="C322" s="307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97"/>
      <c r="C323" s="305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97"/>
      <c r="C324" s="309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97"/>
      <c r="C325" s="310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97"/>
      <c r="C326" s="306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97"/>
      <c r="C327" s="309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97"/>
      <c r="C328" s="309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97"/>
      <c r="C329" s="305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97"/>
      <c r="C330" s="309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97"/>
      <c r="C331" s="310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97"/>
      <c r="C332" s="312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97"/>
      <c r="C333" s="313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11"/>
      <c r="C334" s="314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97" t="s">
        <v>134</v>
      </c>
      <c r="C335" s="298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97"/>
      <c r="C336" s="298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99"/>
      <c r="C337" s="300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301" t="s">
        <v>9</v>
      </c>
      <c r="C339" s="302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08" t="s">
        <v>140</v>
      </c>
      <c r="C340" s="305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97"/>
      <c r="C341" s="306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97"/>
      <c r="C342" s="307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97"/>
      <c r="C343" s="305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97"/>
      <c r="C344" s="309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97"/>
      <c r="C345" s="310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97"/>
      <c r="C346" s="306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97"/>
      <c r="C347" s="309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97"/>
      <c r="C348" s="309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97"/>
      <c r="C349" s="305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97"/>
      <c r="C350" s="309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97"/>
      <c r="C351" s="310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97"/>
      <c r="C352" s="312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97"/>
      <c r="C353" s="313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11"/>
      <c r="C354" s="314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97" t="s">
        <v>141</v>
      </c>
      <c r="C355" s="298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97"/>
      <c r="C356" s="298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99"/>
      <c r="C357" s="300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301" t="s">
        <v>9</v>
      </c>
      <c r="C360" s="302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08" t="s">
        <v>147</v>
      </c>
      <c r="C361" s="305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97"/>
      <c r="C362" s="306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97"/>
      <c r="C363" s="307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97"/>
      <c r="C364" s="305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97"/>
      <c r="C365" s="309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97"/>
      <c r="C366" s="310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97"/>
      <c r="C367" s="306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97"/>
      <c r="C368" s="309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97"/>
      <c r="C369" s="309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97"/>
      <c r="C370" s="305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97"/>
      <c r="C371" s="309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97"/>
      <c r="C372" s="310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97"/>
      <c r="C373" s="312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97"/>
      <c r="C374" s="313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11"/>
      <c r="C375" s="314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97" t="s">
        <v>154</v>
      </c>
      <c r="C376" s="298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97"/>
      <c r="C377" s="298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99"/>
      <c r="C378" s="300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301" t="s">
        <v>9</v>
      </c>
      <c r="C380" s="302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08" t="s">
        <v>156</v>
      </c>
      <c r="C381" s="305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97"/>
      <c r="C382" s="306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97"/>
      <c r="C383" s="307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97"/>
      <c r="C384" s="305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97"/>
      <c r="C385" s="309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97"/>
      <c r="C386" s="310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97"/>
      <c r="C387" s="306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97"/>
      <c r="C388" s="309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97"/>
      <c r="C389" s="309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97"/>
      <c r="C390" s="305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97"/>
      <c r="C391" s="309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97"/>
      <c r="C392" s="310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97"/>
      <c r="C393" s="312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97"/>
      <c r="C394" s="313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11"/>
      <c r="C395" s="314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97" t="s">
        <v>161</v>
      </c>
      <c r="C396" s="298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97"/>
      <c r="C397" s="298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99"/>
      <c r="C398" s="300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301" t="s">
        <v>9</v>
      </c>
      <c r="C401" s="302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08" t="s">
        <v>163</v>
      </c>
      <c r="C402" s="323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97"/>
      <c r="C403" s="306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97"/>
      <c r="C404" s="307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97"/>
      <c r="C405" s="323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97"/>
      <c r="C406" s="309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97"/>
      <c r="C407" s="310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97"/>
      <c r="C408" s="306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97"/>
      <c r="C409" s="309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97"/>
      <c r="C410" s="309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97"/>
      <c r="C411" s="305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97"/>
      <c r="C412" s="309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97"/>
      <c r="C413" s="310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97"/>
      <c r="C414" s="312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97"/>
      <c r="C415" s="313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11"/>
      <c r="C416" s="314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97" t="s">
        <v>166</v>
      </c>
      <c r="C417" s="298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97"/>
      <c r="C418" s="298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99"/>
      <c r="C419" s="300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301" t="s">
        <v>9</v>
      </c>
      <c r="C422" s="302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08" t="s">
        <v>170</v>
      </c>
      <c r="C423" s="305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97"/>
      <c r="C424" s="306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97"/>
      <c r="C425" s="307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97"/>
      <c r="C426" s="305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97"/>
      <c r="C427" s="309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97"/>
      <c r="C428" s="310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97"/>
      <c r="C429" s="306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97"/>
      <c r="C430" s="309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97"/>
      <c r="C431" s="309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97"/>
      <c r="C432" s="305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97"/>
      <c r="C433" s="309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97"/>
      <c r="C434" s="310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97"/>
      <c r="C435" s="312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97"/>
      <c r="C436" s="313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11"/>
      <c r="C437" s="314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97" t="s">
        <v>84</v>
      </c>
      <c r="C438" s="298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97"/>
      <c r="C439" s="298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99"/>
      <c r="C440" s="300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301" t="s">
        <v>9</v>
      </c>
      <c r="C442" s="302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08" t="s">
        <v>176</v>
      </c>
      <c r="C443" s="305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97"/>
      <c r="C444" s="306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97"/>
      <c r="C445" s="307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97"/>
      <c r="C446" s="305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97"/>
      <c r="C447" s="309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97"/>
      <c r="C448" s="310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97"/>
      <c r="C449" s="306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97"/>
      <c r="C450" s="309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97"/>
      <c r="C451" s="309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97"/>
      <c r="C452" s="305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97"/>
      <c r="C453" s="309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97"/>
      <c r="C454" s="310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97" t="s">
        <v>182</v>
      </c>
      <c r="C455" s="298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97"/>
      <c r="C456" s="298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99"/>
      <c r="C457" s="300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301" t="s">
        <v>9</v>
      </c>
      <c r="C459" s="302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303" t="s">
        <v>183</v>
      </c>
      <c r="C460" s="305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04"/>
      <c r="C461" s="306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04"/>
      <c r="C462" s="307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04"/>
      <c r="C463" s="305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04"/>
      <c r="C464" s="306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04"/>
      <c r="C465" s="306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04"/>
      <c r="C466" s="305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04"/>
      <c r="C467" s="306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04"/>
      <c r="C468" s="307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04"/>
      <c r="C469" s="306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304"/>
      <c r="C470" s="306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04"/>
      <c r="C471" s="307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04"/>
      <c r="C472" s="305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04"/>
      <c r="C473" s="306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04"/>
      <c r="C474" s="307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97" t="s">
        <v>184</v>
      </c>
      <c r="C475" s="298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97"/>
      <c r="C476" s="298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99"/>
      <c r="C477" s="300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301" t="s">
        <v>9</v>
      </c>
      <c r="C480" s="302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303" t="s">
        <v>190</v>
      </c>
      <c r="C481" s="305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04"/>
      <c r="C482" s="306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04"/>
      <c r="C483" s="307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04"/>
      <c r="C484" s="305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04"/>
      <c r="C485" s="306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04"/>
      <c r="C486" s="306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04"/>
      <c r="C487" s="305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04"/>
      <c r="C488" s="306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04"/>
      <c r="C489" s="307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04"/>
      <c r="C490" s="306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304"/>
      <c r="C491" s="306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304"/>
      <c r="C492" s="307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304"/>
      <c r="C493" s="305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304"/>
      <c r="C494" s="306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304"/>
      <c r="C495" s="307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297" t="s">
        <v>196</v>
      </c>
      <c r="C496" s="298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97"/>
      <c r="C497" s="298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99"/>
      <c r="C498" s="300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301" t="s">
        <v>9</v>
      </c>
      <c r="C500" s="302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303" t="s">
        <v>197</v>
      </c>
      <c r="C501" s="305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304"/>
      <c r="C502" s="306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304"/>
      <c r="C503" s="307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304"/>
      <c r="C504" s="305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304"/>
      <c r="C505" s="306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304"/>
      <c r="C506" s="306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304"/>
      <c r="C507" s="305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304"/>
      <c r="C508" s="306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304"/>
      <c r="C509" s="307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304"/>
      <c r="C510" s="306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128">
        <v>792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11682</v>
      </c>
    </row>
    <row r="511" spans="2:14" x14ac:dyDescent="0.4">
      <c r="B511" s="304"/>
      <c r="C511" s="306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122">
        <v>564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6809</v>
      </c>
    </row>
    <row r="512" spans="2:14" ht="15" thickBot="1" x14ac:dyDescent="0.45">
      <c r="B512" s="304"/>
      <c r="C512" s="307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131">
        <v>0.71199999999999997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0.58286252354048962</v>
      </c>
    </row>
    <row r="513" spans="2:14" x14ac:dyDescent="0.4">
      <c r="B513" s="297" t="s">
        <v>198</v>
      </c>
      <c r="C513" s="298"/>
      <c r="D513" s="268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2261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33421</v>
      </c>
    </row>
    <row r="514" spans="2:14" x14ac:dyDescent="0.4">
      <c r="B514" s="297"/>
      <c r="C514" s="298"/>
      <c r="D514" s="269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1440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18966</v>
      </c>
    </row>
    <row r="515" spans="2:14" ht="15" thickBot="1" x14ac:dyDescent="0.45">
      <c r="B515" s="299"/>
      <c r="C515" s="300"/>
      <c r="D515" s="270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0.63688633348076074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0.5674875078543431</v>
      </c>
    </row>
    <row r="516" spans="2:14" ht="15" thickBot="1" x14ac:dyDescent="0.45"/>
    <row r="517" spans="2:14" ht="25.8" thickBot="1" x14ac:dyDescent="0.45">
      <c r="B517" s="301" t="s">
        <v>9</v>
      </c>
      <c r="C517" s="302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303" t="s">
        <v>203</v>
      </c>
      <c r="C518" s="305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304"/>
      <c r="C519" s="306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304"/>
      <c r="C520" s="307"/>
      <c r="D520" s="52" t="s">
        <v>4</v>
      </c>
      <c r="E520" s="271">
        <v>0.496</v>
      </c>
      <c r="F520" s="271">
        <v>0.623</v>
      </c>
      <c r="G520" s="271">
        <v>0.49399999999999999</v>
      </c>
      <c r="H520" s="271">
        <v>0.69599999999999995</v>
      </c>
      <c r="I520" s="271">
        <v>0.69099999999999995</v>
      </c>
      <c r="J520" s="271">
        <f>J519/J518</f>
        <v>0.39743589743589741</v>
      </c>
      <c r="K520" s="271">
        <v>0.54500000000000004</v>
      </c>
      <c r="L520" s="271">
        <v>0.37</v>
      </c>
      <c r="M520" s="271">
        <v>0.35</v>
      </c>
      <c r="N520" s="264">
        <f>N519/N518</f>
        <v>0.54467247097844118</v>
      </c>
    </row>
    <row r="521" spans="2:14" x14ac:dyDescent="0.4">
      <c r="B521" s="304"/>
      <c r="C521" s="305" t="s">
        <v>205</v>
      </c>
      <c r="D521" s="50" t="s">
        <v>3</v>
      </c>
      <c r="E521" s="10">
        <v>3727</v>
      </c>
      <c r="F521" s="10">
        <v>1050</v>
      </c>
      <c r="G521" s="221">
        <v>2317</v>
      </c>
      <c r="H521" s="10">
        <v>1598</v>
      </c>
      <c r="I521" s="210">
        <v>756</v>
      </c>
      <c r="J521" s="10">
        <v>69</v>
      </c>
      <c r="K521" s="124">
        <v>733</v>
      </c>
      <c r="L521" s="112">
        <v>557</v>
      </c>
      <c r="M521" s="111">
        <v>458</v>
      </c>
      <c r="N521" s="250">
        <f>SUM(E521:M521)</f>
        <v>11265</v>
      </c>
    </row>
    <row r="522" spans="2:14" x14ac:dyDescent="0.4">
      <c r="B522" s="304"/>
      <c r="C522" s="306"/>
      <c r="D522" s="51" t="s">
        <v>0</v>
      </c>
      <c r="E522" s="11">
        <v>1807</v>
      </c>
      <c r="F522" s="11">
        <v>656</v>
      </c>
      <c r="G522" s="222">
        <v>1129</v>
      </c>
      <c r="H522" s="11">
        <v>1143</v>
      </c>
      <c r="I522" s="211">
        <v>510</v>
      </c>
      <c r="J522" s="11">
        <v>12</v>
      </c>
      <c r="K522" s="114">
        <v>406</v>
      </c>
      <c r="L522" s="115">
        <v>325</v>
      </c>
      <c r="M522" s="118">
        <v>185</v>
      </c>
      <c r="N522" s="198">
        <f>SUM(E522:M522)</f>
        <v>6173</v>
      </c>
    </row>
    <row r="523" spans="2:14" ht="15" thickBot="1" x14ac:dyDescent="0.45">
      <c r="B523" s="304"/>
      <c r="C523" s="306"/>
      <c r="D523" s="16" t="s">
        <v>4</v>
      </c>
      <c r="E523" s="272">
        <v>0.48499999999999999</v>
      </c>
      <c r="F523" s="272">
        <v>0.625</v>
      </c>
      <c r="G523" s="273">
        <v>0.48699999999999999</v>
      </c>
      <c r="H523" s="272">
        <v>0.71499999999999997</v>
      </c>
      <c r="I523" s="274">
        <v>0.67500000000000004</v>
      </c>
      <c r="J523" s="272">
        <f>J522/J521</f>
        <v>0.17391304347826086</v>
      </c>
      <c r="K523" s="275">
        <v>0.55400000000000005</v>
      </c>
      <c r="L523" s="276">
        <v>0.57999999999999996</v>
      </c>
      <c r="M523" s="275">
        <v>0.4</v>
      </c>
      <c r="N523" s="277">
        <f>N522/N521</f>
        <v>0.54798047048379939</v>
      </c>
    </row>
    <row r="524" spans="2:14" x14ac:dyDescent="0.4">
      <c r="B524" s="304"/>
      <c r="C524" s="305" t="s">
        <v>206</v>
      </c>
      <c r="D524" s="50" t="s">
        <v>3</v>
      </c>
      <c r="E524" s="10">
        <v>3755</v>
      </c>
      <c r="F524" s="111">
        <v>1050</v>
      </c>
      <c r="G524" s="112">
        <v>2279</v>
      </c>
      <c r="H524" s="10">
        <v>1524</v>
      </c>
      <c r="I524" s="112">
        <v>704</v>
      </c>
      <c r="J524" s="111">
        <v>81</v>
      </c>
      <c r="K524" s="111">
        <v>424</v>
      </c>
      <c r="L524" s="112">
        <v>701</v>
      </c>
      <c r="M524" s="111">
        <v>381</v>
      </c>
      <c r="N524" s="250">
        <f>SUM(E524:M524)</f>
        <v>10899</v>
      </c>
    </row>
    <row r="525" spans="2:14" x14ac:dyDescent="0.4">
      <c r="B525" s="304"/>
      <c r="C525" s="306"/>
      <c r="D525" s="51" t="s">
        <v>0</v>
      </c>
      <c r="E525" s="11">
        <v>1729</v>
      </c>
      <c r="F525" s="114">
        <v>683</v>
      </c>
      <c r="G525" s="122">
        <v>817</v>
      </c>
      <c r="H525" s="11">
        <v>996</v>
      </c>
      <c r="I525" s="122">
        <v>360</v>
      </c>
      <c r="J525" s="114">
        <v>27</v>
      </c>
      <c r="K525" s="118">
        <v>218</v>
      </c>
      <c r="L525" s="115">
        <v>420</v>
      </c>
      <c r="M525" s="118">
        <v>139</v>
      </c>
      <c r="N525" s="198">
        <f>SUM(E525:M525)</f>
        <v>5389</v>
      </c>
    </row>
    <row r="526" spans="2:14" ht="15" thickBot="1" x14ac:dyDescent="0.45">
      <c r="B526" s="304"/>
      <c r="C526" s="307"/>
      <c r="D526" s="52" t="s">
        <v>4</v>
      </c>
      <c r="E526" s="12">
        <v>0.46</v>
      </c>
      <c r="F526" s="34">
        <v>0.65</v>
      </c>
      <c r="G526" s="94">
        <v>0.35849999999999999</v>
      </c>
      <c r="H526" s="12">
        <v>0.65400000000000003</v>
      </c>
      <c r="I526" s="94">
        <v>0.51100000000000001</v>
      </c>
      <c r="J526" s="34">
        <f>J525/J524</f>
        <v>0.33333333333333331</v>
      </c>
      <c r="K526" s="34">
        <v>0.51400000000000001</v>
      </c>
      <c r="L526" s="94">
        <v>0.59</v>
      </c>
      <c r="M526" s="34">
        <v>0.36</v>
      </c>
      <c r="N526" s="101">
        <f>N525/N524</f>
        <v>0.49444903202128637</v>
      </c>
    </row>
    <row r="527" spans="2:14" x14ac:dyDescent="0.4">
      <c r="B527" s="304"/>
      <c r="C527" s="306" t="s">
        <v>207</v>
      </c>
      <c r="D527" s="17" t="s">
        <v>3</v>
      </c>
      <c r="E527" s="93">
        <v>4012</v>
      </c>
      <c r="F527" s="127">
        <v>1111</v>
      </c>
      <c r="G527" s="128">
        <v>2492</v>
      </c>
      <c r="H527" s="93">
        <v>1517</v>
      </c>
      <c r="I527" s="128">
        <v>650</v>
      </c>
      <c r="J527" s="127">
        <v>62</v>
      </c>
      <c r="K527" s="127">
        <v>892</v>
      </c>
      <c r="L527" s="128">
        <v>759</v>
      </c>
      <c r="M527" s="127">
        <v>576</v>
      </c>
      <c r="N527" s="267">
        <f>SUM(E527:M527)</f>
        <v>12071</v>
      </c>
    </row>
    <row r="528" spans="2:14" x14ac:dyDescent="0.4">
      <c r="B528" s="304"/>
      <c r="C528" s="306"/>
      <c r="D528" s="51" t="s">
        <v>0</v>
      </c>
      <c r="E528" s="11">
        <v>1691</v>
      </c>
      <c r="F528" s="114">
        <v>673</v>
      </c>
      <c r="G528" s="122">
        <v>1047</v>
      </c>
      <c r="H528" s="11">
        <v>1017</v>
      </c>
      <c r="I528" s="122">
        <v>363</v>
      </c>
      <c r="J528" s="114">
        <v>11</v>
      </c>
      <c r="K528" s="118">
        <v>502</v>
      </c>
      <c r="L528" s="115">
        <v>414</v>
      </c>
      <c r="M528" s="118">
        <v>181</v>
      </c>
      <c r="N528" s="198">
        <f>SUM(E528:M528)</f>
        <v>5899</v>
      </c>
    </row>
    <row r="529" spans="2:14" ht="15" thickBot="1" x14ac:dyDescent="0.45">
      <c r="B529" s="304"/>
      <c r="C529" s="307"/>
      <c r="D529" s="16" t="s">
        <v>4</v>
      </c>
      <c r="E529" s="56">
        <v>0.42099999999999999</v>
      </c>
      <c r="F529" s="130">
        <v>0.60599999999999998</v>
      </c>
      <c r="G529" s="131">
        <v>0.42009999999999997</v>
      </c>
      <c r="H529" s="56">
        <v>0.67</v>
      </c>
      <c r="I529" s="131">
        <v>0.55800000000000005</v>
      </c>
      <c r="J529" s="130">
        <f>J528/J527</f>
        <v>0.17741935483870969</v>
      </c>
      <c r="K529" s="130">
        <v>0.56299999999999994</v>
      </c>
      <c r="L529" s="131">
        <v>0.54</v>
      </c>
      <c r="M529" s="130">
        <v>0.31</v>
      </c>
      <c r="N529" s="251">
        <f>N528/N527</f>
        <v>0.48869190622152264</v>
      </c>
    </row>
    <row r="530" spans="2:14" x14ac:dyDescent="0.4">
      <c r="B530" s="304"/>
      <c r="C530" s="324" t="s">
        <v>208</v>
      </c>
      <c r="D530" s="279" t="s">
        <v>5</v>
      </c>
      <c r="E530" s="280">
        <v>1267</v>
      </c>
      <c r="F530" s="280">
        <v>1257</v>
      </c>
      <c r="G530" s="281"/>
      <c r="H530" s="280">
        <v>442</v>
      </c>
      <c r="I530" s="282">
        <v>524</v>
      </c>
      <c r="J530" s="281"/>
      <c r="K530" s="282">
        <v>306</v>
      </c>
      <c r="L530" s="283">
        <v>309</v>
      </c>
      <c r="M530" s="282">
        <v>234</v>
      </c>
      <c r="N530" s="284">
        <f>SUM(E530:M530)</f>
        <v>4339</v>
      </c>
    </row>
    <row r="531" spans="2:14" x14ac:dyDescent="0.4">
      <c r="B531" s="304"/>
      <c r="C531" s="325"/>
      <c r="D531" s="285" t="s">
        <v>0</v>
      </c>
      <c r="E531" s="286">
        <v>576</v>
      </c>
      <c r="F531" s="286">
        <v>714</v>
      </c>
      <c r="G531" s="287"/>
      <c r="H531" s="286">
        <v>358</v>
      </c>
      <c r="I531" s="288">
        <v>316</v>
      </c>
      <c r="J531" s="287"/>
      <c r="K531" s="288">
        <v>157</v>
      </c>
      <c r="L531" s="289">
        <v>210</v>
      </c>
      <c r="M531" s="288">
        <v>57</v>
      </c>
      <c r="N531" s="290">
        <f>SUM(E531:M531)</f>
        <v>2388</v>
      </c>
    </row>
    <row r="532" spans="2:14" ht="15" thickBot="1" x14ac:dyDescent="0.45">
      <c r="B532" s="304"/>
      <c r="C532" s="326"/>
      <c r="D532" s="291" t="s">
        <v>4</v>
      </c>
      <c r="E532" s="292">
        <v>0.45500000000000002</v>
      </c>
      <c r="F532" s="292">
        <v>0.56799999999999995</v>
      </c>
      <c r="G532" s="293"/>
      <c r="H532" s="292">
        <v>0.81</v>
      </c>
      <c r="I532" s="294">
        <v>0.60299999999999998</v>
      </c>
      <c r="J532" s="293"/>
      <c r="K532" s="294">
        <v>0.51300000000000001</v>
      </c>
      <c r="L532" s="295">
        <v>0.67</v>
      </c>
      <c r="M532" s="294">
        <v>0.24</v>
      </c>
      <c r="N532" s="296">
        <f>N531/N530</f>
        <v>0.55035722516708918</v>
      </c>
    </row>
    <row r="533" spans="2:14" x14ac:dyDescent="0.4">
      <c r="B533" s="297" t="s">
        <v>209</v>
      </c>
      <c r="C533" s="298"/>
      <c r="D533" s="195" t="s">
        <v>155</v>
      </c>
      <c r="E533" s="190">
        <f>E518+E521+E524+E527+E530</f>
        <v>15998</v>
      </c>
      <c r="F533" s="190">
        <f t="shared" ref="F533:N533" si="114">F518+F521+F524+F527+F530</f>
        <v>5580</v>
      </c>
      <c r="G533" s="190">
        <f t="shared" si="114"/>
        <v>8954</v>
      </c>
      <c r="H533" s="190">
        <f t="shared" si="114"/>
        <v>6439</v>
      </c>
      <c r="I533" s="190">
        <f t="shared" si="114"/>
        <v>3415</v>
      </c>
      <c r="J533" s="190">
        <f t="shared" si="114"/>
        <v>290</v>
      </c>
      <c r="K533" s="190">
        <f t="shared" si="114"/>
        <v>2779</v>
      </c>
      <c r="L533" s="190">
        <f t="shared" si="114"/>
        <v>2719</v>
      </c>
      <c r="M533" s="190">
        <f t="shared" si="114"/>
        <v>2048</v>
      </c>
      <c r="N533" s="190">
        <f t="shared" si="114"/>
        <v>48222</v>
      </c>
    </row>
    <row r="534" spans="2:14" x14ac:dyDescent="0.4">
      <c r="B534" s="297"/>
      <c r="C534" s="298"/>
      <c r="D534" s="43" t="s">
        <v>0</v>
      </c>
      <c r="E534" s="44">
        <f>E519+E522+E525+E528+E531</f>
        <v>7408</v>
      </c>
      <c r="F534" s="44">
        <f t="shared" ref="F534:N534" si="115">F519+F522+F525+F528+F531</f>
        <v>3419</v>
      </c>
      <c r="G534" s="44">
        <f t="shared" si="115"/>
        <v>3915</v>
      </c>
      <c r="H534" s="44">
        <f t="shared" si="115"/>
        <v>4459</v>
      </c>
      <c r="I534" s="44">
        <f t="shared" si="115"/>
        <v>2089</v>
      </c>
      <c r="J534" s="44">
        <f t="shared" si="115"/>
        <v>81</v>
      </c>
      <c r="K534" s="44">
        <f t="shared" si="115"/>
        <v>1514</v>
      </c>
      <c r="L534" s="44">
        <f t="shared" si="115"/>
        <v>1516</v>
      </c>
      <c r="M534" s="44">
        <f t="shared" si="115"/>
        <v>703</v>
      </c>
      <c r="N534" s="44">
        <f t="shared" si="115"/>
        <v>25104</v>
      </c>
    </row>
    <row r="535" spans="2:14" ht="15" thickBot="1" x14ac:dyDescent="0.45">
      <c r="B535" s="299"/>
      <c r="C535" s="300"/>
      <c r="D535" s="45" t="s">
        <v>4</v>
      </c>
      <c r="E535" s="46">
        <f>E534/E533</f>
        <v>0.46305788223527938</v>
      </c>
      <c r="F535" s="46">
        <f t="shared" ref="F535:N535" si="116">F534/F533</f>
        <v>0.61272401433691759</v>
      </c>
      <c r="G535" s="46">
        <f t="shared" si="116"/>
        <v>0.43723475541657358</v>
      </c>
      <c r="H535" s="46">
        <f t="shared" si="116"/>
        <v>0.69249883522286071</v>
      </c>
      <c r="I535" s="46">
        <f t="shared" si="116"/>
        <v>0.61171303074670569</v>
      </c>
      <c r="J535" s="46">
        <f t="shared" si="116"/>
        <v>0.27931034482758621</v>
      </c>
      <c r="K535" s="46">
        <f t="shared" si="116"/>
        <v>0.54480028787333579</v>
      </c>
      <c r="L535" s="46">
        <f t="shared" si="116"/>
        <v>0.55755792570798091</v>
      </c>
      <c r="M535" s="46">
        <f t="shared" si="116"/>
        <v>0.34326171875</v>
      </c>
      <c r="N535" s="46">
        <f t="shared" si="116"/>
        <v>0.52059226079382859</v>
      </c>
    </row>
    <row r="537" spans="2:14" ht="15" x14ac:dyDescent="0.4">
      <c r="L537" s="278"/>
    </row>
    <row r="538" spans="2:14" ht="15" x14ac:dyDescent="0.4">
      <c r="L538" s="278"/>
    </row>
    <row r="539" spans="2:14" ht="15" x14ac:dyDescent="0.4">
      <c r="L539" s="278"/>
    </row>
  </sheetData>
  <mergeCells count="213"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475:C477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01:B512"/>
    <mergeCell ref="C501:C503"/>
    <mergeCell ref="C504:C506"/>
    <mergeCell ref="C507:C509"/>
    <mergeCell ref="C510:C512"/>
    <mergeCell ref="B513:C515"/>
    <mergeCell ref="B480:C480"/>
    <mergeCell ref="B481:B495"/>
    <mergeCell ref="C481:C483"/>
    <mergeCell ref="C484:C486"/>
    <mergeCell ref="C487:C489"/>
    <mergeCell ref="C490:C492"/>
    <mergeCell ref="C493:C495"/>
    <mergeCell ref="B496:C498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(26년3월30일주)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2026-04-16T07:48:53Z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